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showInkAnnotation="0" codeName="ThisWorkbook" defaultThemeVersion="124226"/>
  <mc:AlternateContent xmlns:mc="http://schemas.openxmlformats.org/markup-compatibility/2006">
    <mc:Choice Requires="x15">
      <x15ac:absPath xmlns:x15ac="http://schemas.microsoft.com/office/spreadsheetml/2010/11/ac" url="https://accuriumaust.sharepoint.com/sites/Calculators-team/Shared Documents/Excel calculators/DBP Application Form/Dev/AB430/"/>
    </mc:Choice>
  </mc:AlternateContent>
  <xr:revisionPtr revIDLastSave="31" documentId="13_ncr:1_{0AB1AFC5-AFDC-4171-A9A6-09F9B0E3E2EE}" xr6:coauthVersionLast="47" xr6:coauthVersionMax="47" xr10:uidLastSave="{227B8B25-2CAC-4816-9EE7-52A4EA8361EF}"/>
  <bookViews>
    <workbookView xWindow="-110" yWindow="-110" windowWidth="19420" windowHeight="10420" xr2:uid="{00000000-000D-0000-FFFF-FFFF00000000}"/>
  </bookViews>
  <sheets>
    <sheet name="Defined Pension Application" sheetId="5" r:id="rId1"/>
  </sheets>
  <definedNames>
    <definedName name="EndFinYear" localSheetId="0">'Defined Pension Application'!$I$16</definedName>
    <definedName name="finyears" localSheetId="0">'Defined Pension Application'!$V$39:$V$56</definedName>
    <definedName name="_xlnm.Print_Area" localSheetId="0">'Defined Pension Application'!$A$1:$G$263</definedName>
    <definedName name="segcomments" localSheetId="0">'Defined Pension Application'!$H$57:$H$61</definedName>
    <definedName name="StartFinYear" localSheetId="0">'Defined Pension Application'!$H$15</definedName>
    <definedName name="transtypes">'Defined Pension Application'!$H$207:$H$219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81" i="5" l="1"/>
  <c r="G177" i="5"/>
  <c r="F118" i="5"/>
  <c r="E118" i="5"/>
  <c r="D118" i="5"/>
  <c r="C118" i="5"/>
  <c r="G99" i="5"/>
  <c r="G97" i="5"/>
  <c r="G205" i="5"/>
  <c r="F205" i="5"/>
  <c r="E205" i="5"/>
  <c r="D205" i="5"/>
  <c r="F197" i="5"/>
  <c r="E197" i="5"/>
  <c r="D197" i="5"/>
  <c r="C197" i="5"/>
  <c r="G195" i="5"/>
  <c r="G194" i="5"/>
  <c r="G193" i="5"/>
  <c r="G197" i="5"/>
  <c r="F192" i="5"/>
  <c r="E192" i="5"/>
  <c r="D192" i="5"/>
  <c r="C192" i="5"/>
  <c r="G183" i="5"/>
  <c r="G182" i="5"/>
  <c r="G179" i="5"/>
  <c r="G178" i="5"/>
  <c r="G176" i="5"/>
  <c r="G175" i="5"/>
  <c r="F173" i="5"/>
  <c r="E173" i="5"/>
  <c r="D173" i="5"/>
  <c r="C173" i="5"/>
  <c r="G171" i="5"/>
  <c r="G169" i="5"/>
  <c r="G173" i="5" s="1"/>
  <c r="G198" i="5" s="1"/>
  <c r="G170" i="5"/>
  <c r="F168" i="5"/>
  <c r="E168" i="5"/>
  <c r="D168" i="5"/>
  <c r="C168" i="5"/>
  <c r="A129" i="5"/>
  <c r="G127" i="5"/>
  <c r="G126" i="5"/>
  <c r="G109" i="5"/>
  <c r="G107" i="5"/>
  <c r="H14" i="5"/>
  <c r="H12" i="5" l="1"/>
  <c r="G199" i="5"/>
  <c r="I14" i="5"/>
  <c r="H15" i="5"/>
  <c r="H16" i="5" s="1"/>
  <c r="I15" i="5" l="1"/>
  <c r="H18" i="5" s="1"/>
  <c r="A105" i="5" s="1"/>
  <c r="I16" i="5"/>
  <c r="H17" i="5" s="1"/>
  <c r="A192" i="5" s="1"/>
  <c r="J14" i="5"/>
  <c r="I12" i="5" s="1"/>
  <c r="A15" i="5" s="1"/>
  <c r="A168" i="5"/>
  <c r="A91" i="5"/>
  <c r="A9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marcoc</author>
    <author>ruvindan</author>
  </authors>
  <commentList>
    <comment ref="B31" authorId="0" shapeId="0" xr:uid="{00000000-0006-0000-0000-000001000000}">
      <text>
        <r>
          <rPr>
            <sz val="8"/>
            <color indexed="81"/>
            <rFont val="Tahoma"/>
            <family val="2"/>
          </rPr>
          <t>You can include more than one phone number if you separate them with semi-colons.</t>
        </r>
      </text>
    </comment>
    <comment ref="B32" authorId="0" shapeId="0" xr:uid="{00000000-0006-0000-0000-000002000000}">
      <text>
        <r>
          <rPr>
            <sz val="8"/>
            <color indexed="81"/>
            <rFont val="Tahoma"/>
            <family val="2"/>
          </rPr>
          <t>You can include more than one email in this line if you separate them with semicolons.</t>
        </r>
      </text>
    </comment>
    <comment ref="B33" authorId="0" shapeId="0" xr:uid="{00000000-0006-0000-0000-000003000000}">
      <text>
        <r>
          <rPr>
            <sz val="8"/>
            <color indexed="81"/>
            <rFont val="Tahoma"/>
            <family val="2"/>
          </rPr>
          <t>You can include more than one email in this line if you separate them with semicolons.</t>
        </r>
      </text>
    </comment>
    <comment ref="B42" authorId="0" shapeId="0" xr:uid="{00000000-0006-0000-0000-000004000000}">
      <text>
        <r>
          <rPr>
            <sz val="8"/>
            <color indexed="81"/>
            <rFont val="Tahoma"/>
            <family val="2"/>
          </rPr>
          <t>If the correct name of the Fund differs from what appears in the most recent actuarial report please include a note in the Comments box to explain this.</t>
        </r>
      </text>
    </comment>
    <comment ref="B43" authorId="1" shapeId="0" xr:uid="{00000000-0006-0000-0000-000005000000}">
      <text>
        <r>
          <rPr>
            <sz val="9"/>
            <color indexed="81"/>
            <rFont val="Tahoma"/>
            <family val="2"/>
          </rPr>
          <t>Please enter the Super Fund's ABN or ACN number</t>
        </r>
      </text>
    </comment>
    <comment ref="B44" authorId="0" shapeId="0" xr:uid="{00000000-0006-0000-0000-000006000000}">
      <text>
        <r>
          <rPr>
            <sz val="8"/>
            <color indexed="81"/>
            <rFont val="Tahoma"/>
            <family val="2"/>
          </rPr>
          <t>The names of individual Trustees should be in full (including middle names), e.g. "John James Smith"
If the Fund has a corporate trustee please include ACN/ABN as the 2nd Trustee, e.g.
                                          Paradise Pty Ltd
                                          ACN 012 345 678</t>
        </r>
      </text>
    </comment>
    <comment ref="B45" authorId="0" shapeId="0" xr:uid="{00000000-0006-0000-0000-000007000000}">
      <text>
        <r>
          <rPr>
            <sz val="8"/>
            <color indexed="81"/>
            <rFont val="Tahoma"/>
            <family val="2"/>
          </rPr>
          <t>The names of individual Trustees should be in full (including middle names), e.g. "John James Smith"
If the Fund has a corporate trustee please include ACN/ABN as the 2nd Trustee, e.g.
                                          Paradise Pty Ltd
                                          ACN 012 345 678</t>
        </r>
      </text>
    </comment>
    <comment ref="B46" authorId="0" shapeId="0" xr:uid="{00000000-0006-0000-0000-000008000000}">
      <text>
        <r>
          <rPr>
            <sz val="8"/>
            <color indexed="81"/>
            <rFont val="Tahoma"/>
            <family val="2"/>
          </rPr>
          <t>The names of individual Trustees should be in full (including middle names), e.g. "John James Smith"
If the Fund has a corporate trustee please include ACN/ABN as the 2nd Trustee, e.g.
                                          Paradise Pty Ltd
                                          ACN 012 345 678</t>
        </r>
      </text>
    </comment>
    <comment ref="B47" authorId="0" shapeId="0" xr:uid="{00000000-0006-0000-0000-000009000000}">
      <text>
        <r>
          <rPr>
            <sz val="8"/>
            <color indexed="81"/>
            <rFont val="Tahoma"/>
            <family val="2"/>
          </rPr>
          <t>The names of individual Trustees should be in full (including middle names), e.g. "John James Smith"
If the Fund has a corporate trustee please include ACN/ABN as the 2nd Trustee, e.g.
                                          Paradise Pty Ltd
                                          ACN 012 345 678</t>
        </r>
      </text>
    </comment>
    <comment ref="B48" authorId="0" shapeId="0" xr:uid="{00000000-0006-0000-0000-00000A000000}">
      <text>
        <r>
          <rPr>
            <sz val="8"/>
            <color indexed="81"/>
            <rFont val="Tahoma"/>
            <family val="2"/>
          </rPr>
          <t>This is usually the date on which the original Trust Deed was commissioned.</t>
        </r>
      </text>
    </comment>
    <comment ref="B89" authorId="0" shapeId="0" xr:uid="{00000000-0006-0000-0000-00000B000000}">
      <text>
        <r>
          <rPr>
            <sz val="8"/>
            <color indexed="81"/>
            <rFont val="Tahoma"/>
            <family val="2"/>
          </rPr>
          <t>You should say "Yes" even if the contribution or roll-in was immediately converted to pension mode.
Enter the details of new pensions at item #14 below.  The calculation algorithm will automatically transfer balances from accumulation to pension accounts.</t>
        </r>
      </text>
    </comment>
    <comment ref="B93" authorId="0" shapeId="0" xr:uid="{00000000-0006-0000-0000-00000C000000}">
      <text>
        <r>
          <rPr>
            <sz val="8"/>
            <color indexed="81"/>
            <rFont val="Tahoma"/>
            <family val="2"/>
          </rPr>
          <t xml:space="preserve">In this case "Account-Based Pensions" includes all of the following types of pension: older-style Allocated Pensions; Market-Linked Pensions; and, the newer (started July 2007) Account-Based Pensions. </t>
        </r>
      </text>
    </comment>
    <comment ref="B97" authorId="0" shapeId="0" xr:uid="{00000000-0006-0000-0000-00000D000000}">
      <text>
        <r>
          <rPr>
            <sz val="8"/>
            <color indexed="81"/>
            <rFont val="Tahoma"/>
            <family val="2"/>
          </rPr>
          <t>Enter the date on which the pension balance was rolled-back to accumulation mode.</t>
        </r>
      </text>
    </comment>
    <comment ref="B98" authorId="0" shapeId="0" xr:uid="{00000000-0006-0000-0000-00000E000000}">
      <text>
        <r>
          <rPr>
            <sz val="8"/>
            <color indexed="81"/>
            <rFont val="Tahoma"/>
            <family val="2"/>
          </rPr>
          <t>If the entire pension balance was rolled-back you can answer "Yes" to this question and leave blank the Amount box below.  Otherwise answer "No" and enter the exact amount below that was rolled-back to accumulation mode.</t>
        </r>
      </text>
    </comment>
    <comment ref="B99" authorId="0" shapeId="0" xr:uid="{00000000-0006-0000-0000-00000F000000}">
      <text>
        <r>
          <rPr>
            <sz val="8"/>
            <color indexed="81"/>
            <rFont val="Tahoma"/>
            <family val="2"/>
          </rPr>
          <t xml:space="preserve">In this case "Account-Based Pensions" includes all of the following types of pension: older-style Allocated Pensions; Market-Linked Pensions; and, the newer (started July 2007) Account-Based Pensions. </t>
        </r>
      </text>
    </comment>
    <comment ref="B101" authorId="0" shapeId="0" xr:uid="{00000000-0006-0000-0000-000010000000}">
      <text>
        <r>
          <rPr>
            <sz val="8"/>
            <color indexed="81"/>
            <rFont val="Tahoma"/>
            <family val="2"/>
          </rPr>
          <t>Enter the date on which the pension balance was rolled-back to accumulation mode.</t>
        </r>
      </text>
    </comment>
    <comment ref="B102" authorId="0" shapeId="0" xr:uid="{00000000-0006-0000-0000-000011000000}">
      <text>
        <r>
          <rPr>
            <sz val="8"/>
            <color indexed="81"/>
            <rFont val="Tahoma"/>
            <family val="2"/>
          </rPr>
          <t>If the entire pension balance was rolled-back you can answer "Yes" to this question and leave blank the Amount box below.  Otherwise answer "No" and enter the exact amount below that was rolled-back to accumulation mode.</t>
        </r>
      </text>
    </comment>
    <comment ref="B103" authorId="0" shapeId="0" xr:uid="{00000000-0006-0000-0000-000012000000}">
      <text>
        <r>
          <rPr>
            <sz val="8"/>
            <color indexed="81"/>
            <rFont val="Tahoma"/>
            <family val="2"/>
          </rPr>
          <t xml:space="preserve">In this case "Account-Based Pensions" includes all of the following types of pension: older-style Allocated Pensions; Market-Linked Pensions; and, the newer (started July 2007) Account-Based Pensions. </t>
        </r>
      </text>
    </comment>
    <comment ref="B107" authorId="0" shapeId="0" xr:uid="{00000000-0006-0000-0000-000013000000}">
      <text>
        <r>
          <rPr>
            <sz val="8"/>
            <color indexed="81"/>
            <rFont val="Tahoma"/>
            <family val="2"/>
          </rPr>
          <t xml:space="preserve">In this case "Account-Based Pensions" includes all of the following types of pension: older-style Allocated Pensions; Market-Linked Pensions; and, the newer (started July 2007) Account-Based Pensions. </t>
        </r>
      </text>
    </comment>
    <comment ref="B108" authorId="0" shapeId="0" xr:uid="{00000000-0006-0000-0000-000014000000}">
      <text>
        <r>
          <rPr>
            <sz val="8"/>
            <color indexed="81"/>
            <rFont val="Tahoma"/>
            <family val="2"/>
          </rPr>
          <t xml:space="preserve">In this case "Account-Based Pensions" includes all of the following types of pension: older-style Allocated Pensions; Market-Linked Pensions; and, the newer (started July 2007) Account-Based Pensions. </t>
        </r>
      </text>
    </comment>
    <comment ref="B109" authorId="0" shapeId="0" xr:uid="{00000000-0006-0000-0000-000015000000}">
      <text>
        <r>
          <rPr>
            <sz val="8"/>
            <color indexed="81"/>
            <rFont val="Tahoma"/>
            <family val="2"/>
          </rPr>
          <t xml:space="preserve">In this case "Account-Based Pensions" includes all of the following types of pension: older-style Allocated Pensions; Market-Linked Pensions; and, the newer (started July 2007) Account-Based Pensions. </t>
        </r>
      </text>
    </comment>
    <comment ref="B111" authorId="0" shapeId="0" xr:uid="{00000000-0006-0000-0000-000016000000}">
      <text>
        <r>
          <rPr>
            <sz val="8"/>
            <color indexed="81"/>
            <rFont val="Tahoma"/>
            <family val="2"/>
          </rPr>
          <t xml:space="preserve">In this case "Account-Based Pensions" includes all of the following types of pension: older-style Allocated Pensions; Market-Linked Pensions; and, the newer (started July 2007) Account-Based Pensions. </t>
        </r>
      </text>
    </comment>
    <comment ref="B112" authorId="0" shapeId="0" xr:uid="{00000000-0006-0000-0000-000017000000}">
      <text>
        <r>
          <rPr>
            <sz val="8"/>
            <color indexed="81"/>
            <rFont val="Tahoma"/>
            <family val="2"/>
          </rPr>
          <t xml:space="preserve">In this case "Account-Based Pensions" includes all of the following types of pension: older-style Allocated Pensions; Market-Linked Pensions; and, the newer (started July 2007) Account-Based Pensions. </t>
        </r>
      </text>
    </comment>
    <comment ref="B113" authorId="0" shapeId="0" xr:uid="{00000000-0006-0000-0000-000018000000}">
      <text>
        <r>
          <rPr>
            <sz val="8"/>
            <color indexed="81"/>
            <rFont val="Tahoma"/>
            <family val="2"/>
          </rPr>
          <t xml:space="preserve">In this case "Account-Based Pensions" includes all of the following types of pension: older-style Allocated Pensions; Market-Linked Pensions; and, the newer (started July 2007) Account-Based Pensions. </t>
        </r>
      </text>
    </comment>
    <comment ref="B119" authorId="0" shapeId="0" xr:uid="{00000000-0006-0000-0000-000019000000}">
      <text>
        <r>
          <rPr>
            <sz val="8"/>
            <color indexed="81"/>
            <rFont val="Tahoma"/>
            <family val="2"/>
          </rPr>
          <t>Defined Benefit Pensions are legacy pensions that could be started in SMSFs before 1 January 2006.
These pensions require special assessment as required under Section 9 of the SIS Regulations.</t>
        </r>
      </text>
    </comment>
    <comment ref="B126" authorId="0" shapeId="0" xr:uid="{00000000-0006-0000-0000-00001A000000}">
      <text>
        <r>
          <rPr>
            <sz val="8"/>
            <color indexed="81"/>
            <rFont val="Tahoma"/>
            <family val="2"/>
          </rPr>
          <t>The start date will be before 1-January 2006.
You should still provide the original start date even if the primary pensioner has passed away and the pension has reverted to a spouse or other member of the Fund.</t>
        </r>
      </text>
    </comment>
    <comment ref="B127" authorId="0" shapeId="0" xr:uid="{00000000-0006-0000-0000-00001B000000}">
      <text>
        <r>
          <rPr>
            <sz val="8"/>
            <color indexed="81"/>
            <rFont val="Tahoma"/>
            <family val="2"/>
          </rPr>
          <t>Leave blank unless the pension is being commuted during the current financial year.</t>
        </r>
      </text>
    </comment>
    <comment ref="B128" authorId="0" shapeId="0" xr:uid="{00000000-0006-0000-0000-00001C000000}">
      <text>
        <r>
          <rPr>
            <sz val="8"/>
            <color indexed="81"/>
            <rFont val="Tahoma"/>
            <family val="2"/>
          </rPr>
          <t>If you are unsure you can select &lt;Unknown&gt; or leave blank and we will check the most recent actuarial.</t>
        </r>
      </text>
    </comment>
    <comment ref="B129" authorId="0" shapeId="0" xr:uid="{00000000-0006-0000-0000-00001D000000}">
      <text>
        <r>
          <rPr>
            <sz val="8"/>
            <color indexed="81"/>
            <rFont val="Tahoma"/>
            <family val="2"/>
          </rPr>
          <t>Enter the amount that was supposed to be paid according to the most recent actuarial - even if this differs from the amount that was actually paid.
If you are sure that the last actuarial report is incorrect please make a note of this in the Comments box.</t>
        </r>
      </text>
    </comment>
    <comment ref="B130" authorId="0" shapeId="0" xr:uid="{00000000-0006-0000-0000-00001E000000}">
      <text>
        <r>
          <rPr>
            <sz val="8"/>
            <color indexed="81"/>
            <rFont val="Tahoma"/>
            <family val="2"/>
          </rPr>
          <t>Pension increases are usually applied each 1-July or the anniversary of the start date.
Enter "Never" if the pension payments never change.</t>
        </r>
      </text>
    </comment>
    <comment ref="B131" authorId="0" shapeId="0" xr:uid="{00000000-0006-0000-0000-00001F000000}">
      <text>
        <r>
          <rPr>
            <sz val="8"/>
            <color indexed="81"/>
            <rFont val="Tahoma"/>
            <family val="2"/>
          </rPr>
          <t>Answer this according to the terms of the pension as described in the original minutes.  In most cases increases are guaranteed - that is, they must be applied each year without exception.  This cannot be altered.</t>
        </r>
      </text>
    </comment>
    <comment ref="B132" authorId="0" shapeId="0" xr:uid="{00000000-0006-0000-0000-000020000000}">
      <text>
        <r>
          <rPr>
            <sz val="8"/>
            <color indexed="81"/>
            <rFont val="Tahoma"/>
            <family val="2"/>
          </rPr>
          <t>What increase has been specified in the minutes describing the pension?</t>
        </r>
      </text>
    </comment>
    <comment ref="B133" authorId="0" shapeId="0" xr:uid="{00000000-0006-0000-0000-000021000000}">
      <text>
        <r>
          <rPr>
            <sz val="8"/>
            <color indexed="81"/>
            <rFont val="Tahoma"/>
            <family val="2"/>
          </rPr>
          <t>If the Trustees have discretion over whether to apply the increase do the minutes specify a nominal target for increases?  If not leave blank.</t>
        </r>
      </text>
    </comment>
    <comment ref="B134" authorId="0" shapeId="0" xr:uid="{00000000-0006-0000-0000-000022000000}">
      <text>
        <r>
          <rPr>
            <sz val="8"/>
            <color indexed="81"/>
            <rFont val="Tahoma"/>
            <family val="2"/>
          </rPr>
          <t>What is the timing of pension payments?
This is optional.  You can leave this blank if you are unsure or it varies.</t>
        </r>
      </text>
    </comment>
    <comment ref="B135" authorId="0" shapeId="0" xr:uid="{00000000-0006-0000-0000-000023000000}">
      <text>
        <r>
          <rPr>
            <sz val="8"/>
            <color indexed="81"/>
            <rFont val="Tahoma"/>
            <family val="2"/>
          </rPr>
          <t>If the pension type is 1.06(2)-complying-lifetime this must be "Lifetime".
For 1.06(7)-complying-life-expectancy it must be a fixed number of years.
For commutable 1.06(6) ("flexi-") pensions this can be "lifetime" or a fixed term.  Consult the most recent actuarial report for details or leave blank if you are unsure.</t>
        </r>
      </text>
    </comment>
    <comment ref="B139" authorId="0" shapeId="0" xr:uid="{00000000-0006-0000-0000-000024000000}">
      <text>
        <r>
          <rPr>
            <sz val="8"/>
            <color indexed="81"/>
            <rFont val="Tahoma"/>
            <family val="2"/>
          </rPr>
          <t>In some cases there is a reversionary structure which incorporates multiple levels of reversion, usually to the spouse then to one or more children.  In this case enter one of the "Yes" options.
If the data in the previous report is incorrect please enter the correct data in the Comments box.
Multi-level reversion must have been set at the start of the pension and cannot be varied.</t>
        </r>
      </text>
    </comment>
    <comment ref="B140" authorId="0" shapeId="0" xr:uid="{00000000-0006-0000-0000-000025000000}">
      <text>
        <r>
          <rPr>
            <sz val="8"/>
            <color indexed="81"/>
            <rFont val="Tahoma"/>
            <family val="2"/>
          </rPr>
          <t xml:space="preserve">For complying pensions this must be nil.
For commutable (flexi-) pensions this can be set at any value up to the original purchase price.  This value must have been set at the outset and cannot be varied.
</t>
        </r>
      </text>
    </comment>
    <comment ref="B169" authorId="0" shapeId="0" xr:uid="{00000000-0006-0000-0000-000026000000}">
      <text>
        <r>
          <rPr>
            <sz val="8"/>
            <color indexed="81"/>
            <rFont val="Tahoma"/>
            <family val="2"/>
          </rPr>
          <t>Enter the opening balance (at 1-Jul) of accumulation accounts for each member.
Accumulation balances that are converted to pension mode at 1-July should still be shown as accumulation balances at this time, same as for the on-line certificate system.  The calculation algorithm will automatically transfer the balance to pension mode.  Be sure to enter new pension details in the pension-start boxes at item #14 above.</t>
        </r>
      </text>
    </comment>
    <comment ref="B170" authorId="0" shapeId="0" xr:uid="{00000000-0006-0000-0000-000027000000}">
      <text>
        <r>
          <rPr>
            <sz val="8"/>
            <color indexed="81"/>
            <rFont val="Tahoma"/>
            <family val="2"/>
          </rPr>
          <t>For each member enter the sum-total of opening balances for all account-based pensions (including market-linked pensions and the old allocated pensions) that were started before 1-July.</t>
        </r>
      </text>
    </comment>
    <comment ref="B171" authorId="0" shapeId="0" xr:uid="{00000000-0006-0000-0000-000028000000}">
      <text>
        <r>
          <rPr>
            <sz val="8"/>
            <color indexed="81"/>
            <rFont val="Tahoma"/>
            <family val="2"/>
          </rPr>
          <t>Enter the tota opening balance (at 1-July) l of the defined pension accounts here.  You should include the full amount, without separating reserves that are part of the defined pension balance.
If you wish you can supply a single lump-sum covering all defined pensions for all members.</t>
        </r>
      </text>
    </comment>
    <comment ref="B172" authorId="0" shapeId="0" xr:uid="{00000000-0006-0000-0000-000029000000}">
      <text>
        <r>
          <rPr>
            <sz val="8"/>
            <color indexed="81"/>
            <rFont val="Tahoma"/>
            <family val="2"/>
          </rPr>
          <t>Enter here the total opening balance (at 1-July) of special Reserve accounts that are separate from the defined pension/s.  See item #16 above.
Examples of special reserves are contribution reserves, investment smoothing reserves, self-insurance reserves, etc.</t>
        </r>
      </text>
    </comment>
    <comment ref="B175" authorId="0" shapeId="0" xr:uid="{00000000-0006-0000-0000-00002A000000}">
      <text>
        <r>
          <rPr>
            <sz val="8"/>
            <color indexed="81"/>
            <rFont val="Tahoma"/>
            <family val="2"/>
          </rPr>
          <t>For each member enter the gross (pre-tax) total of all concessional contributions during the financial year.
The calculation algorithm will automatically deduct 15% tax.
Enter the contribution dates in the Transaction Dates table below, at item #20.</t>
        </r>
      </text>
    </comment>
    <comment ref="B176" authorId="0" shapeId="0" xr:uid="{00000000-0006-0000-0000-00002B000000}">
      <text>
        <r>
          <rPr>
            <sz val="8"/>
            <color indexed="81"/>
            <rFont val="Tahoma"/>
            <family val="2"/>
          </rPr>
          <t>For each member enter the gross total of all non-concessional contributions during the financial year.
Enter the contribution dates in the Transaction Dates table below, at item #20.</t>
        </r>
      </text>
    </comment>
    <comment ref="B177" authorId="0" shapeId="0" xr:uid="{00000000-0006-0000-0000-00002C000000}">
      <text>
        <r>
          <rPr>
            <sz val="8"/>
            <color indexed="81"/>
            <rFont val="Tahoma"/>
            <family val="2"/>
          </rPr>
          <t>Enter the gross amount of roll-ins from untaxed superannuation sources.
Enter the dates of the Roll-ins in the Transaction Dates table at item #20 below.
The calculation algorithm will automatically deduct 15% tax.
Please note - very few superannuation funds are untaxed - these are mostly older public sector super funds.</t>
        </r>
      </text>
    </comment>
    <comment ref="B178" authorId="0" shapeId="0" xr:uid="{00000000-0006-0000-0000-00002D000000}">
      <text>
        <r>
          <rPr>
            <sz val="8"/>
            <color indexed="81"/>
            <rFont val="Tahoma"/>
            <family val="2"/>
          </rPr>
          <t>Enter the gross amount of roll-ins from taxed superannuation sources.
Enter the dates of the Roll-ins in the Transaction Dates table at item #20 below.
Please note - the vast majority of superannuation funds are taxed sources (tax is already deducted from earnings and contributions).</t>
        </r>
      </text>
    </comment>
    <comment ref="B179" authorId="0" shapeId="0" xr:uid="{00000000-0006-0000-0000-00002E000000}">
      <text>
        <r>
          <rPr>
            <sz val="8"/>
            <color indexed="81"/>
            <rFont val="Tahoma"/>
            <family val="2"/>
          </rPr>
          <t>Enter the gross income (including tax) of the Fund.</t>
        </r>
      </text>
    </comment>
    <comment ref="B181" authorId="0" shapeId="0" xr:uid="{00000000-0006-0000-0000-00002F000000}">
      <text>
        <r>
          <rPr>
            <sz val="8"/>
            <color indexed="81"/>
            <rFont val="Tahoma"/>
            <family val="2"/>
          </rPr>
          <t>Enter the total of withdrawals from each member's accumulation account.
Please check that the accounts are not overdrawn.
Enter the dates of the withdrawals in the Transaction Dates table at item #20 below.</t>
        </r>
      </text>
    </comment>
    <comment ref="B182" authorId="0" shapeId="0" xr:uid="{00000000-0006-0000-0000-000030000000}">
      <text>
        <r>
          <rPr>
            <sz val="8"/>
            <color indexed="81"/>
            <rFont val="Tahoma"/>
            <family val="2"/>
          </rPr>
          <t>Enter the total of account-based pension payments from each member's account-based pensions (including market-linked pensions and old allocated pensions).
Please note that we do not check the level of pension payments against the applicable pension standards.
Enter the dates of the pension payments in the Transaction Dates table at item #20 below.</t>
        </r>
      </text>
    </comment>
    <comment ref="B183" authorId="0" shapeId="0" xr:uid="{00000000-0006-0000-0000-000031000000}">
      <text>
        <r>
          <rPr>
            <sz val="8"/>
            <color indexed="81"/>
            <rFont val="Tahoma"/>
            <family val="2"/>
          </rPr>
          <t>Enter the total of defined pension payments from each member's defined pension/s.
Please note that defined pensions are _not_ subject to the same pension standards as account-based pensions, but in general Trustees should ensure the correct pension amount is paid each year.
Enter the dates of the pension payments in the Transaction Dates table at item #20 below.</t>
        </r>
      </text>
    </comment>
    <comment ref="B185" authorId="0" shapeId="0" xr:uid="{00000000-0006-0000-0000-000032000000}">
      <text>
        <r>
          <rPr>
            <sz val="8"/>
            <color indexed="81"/>
            <rFont val="Tahoma"/>
            <family val="2"/>
          </rPr>
          <t>Enter the total of death benefit transfers that occurred during the financial year to members from deceased members.
The total of all transaction amounts in this section should sum to zero (nil).</t>
        </r>
      </text>
    </comment>
    <comment ref="B186" authorId="0" shapeId="0" xr:uid="{00000000-0006-0000-0000-000033000000}">
      <text>
        <r>
          <rPr>
            <sz val="8"/>
            <color indexed="81"/>
            <rFont val="Tahoma"/>
            <family val="2"/>
          </rPr>
          <t>Enter the total of death benefit transfers that occurred during the financial year to members from deceased members.
The total of all transaction amounts in this section should sum to zero (nil).</t>
        </r>
      </text>
    </comment>
    <comment ref="B188" authorId="0" shapeId="0" xr:uid="{00000000-0006-0000-0000-000034000000}">
      <text>
        <r>
          <rPr>
            <sz val="8"/>
            <color indexed="81"/>
            <rFont val="Tahoma"/>
            <family val="2"/>
          </rPr>
          <t>Enter the total of distributions and allocations from the Separate Reserve/s to members.
The total of all transaction amounts in this section should sum to zero (nil).
Distributions cannot exceed 5% of member's interests (ITAR 292-25.01(4)).
Allocations cannot exceed the concessional contributions limit of each member - apart from contributions reserves, the age and work-test _do not_ apply.</t>
        </r>
      </text>
    </comment>
    <comment ref="B189" authorId="0" shapeId="0" xr:uid="{00000000-0006-0000-0000-000035000000}">
      <text>
        <r>
          <rPr>
            <sz val="8"/>
            <color indexed="81"/>
            <rFont val="Tahoma"/>
            <family val="2"/>
          </rPr>
          <t>Enter the total of distributions and allocations from the defined pension surplus to members.
The total of all transaction amounts in this section should sum to zero (nil).
Distributions cannot exceed 5% of member's interests (ITAR 292-25.01(4)).
Allocations cannot exceed the concessional contributions limit of each member - the age and work-test _do not_ apply.</t>
        </r>
      </text>
    </comment>
    <comment ref="B193" authorId="0" shapeId="0" xr:uid="{00000000-0006-0000-0000-000036000000}">
      <text>
        <r>
          <rPr>
            <sz val="8"/>
            <color indexed="81"/>
            <rFont val="Tahoma"/>
            <family val="2"/>
          </rPr>
          <t>Enter the closing balance (at 30-June gross of tax) of accumulation accounts for each member.</t>
        </r>
      </text>
    </comment>
    <comment ref="B194" authorId="0" shapeId="0" xr:uid="{00000000-0006-0000-0000-000037000000}">
      <text>
        <r>
          <rPr>
            <sz val="8"/>
            <color indexed="81"/>
            <rFont val="Tahoma"/>
            <family val="2"/>
          </rPr>
          <t>For each member enter the sum-total of closing balances (pre-tax) for all account-based pensions (including market-linked pensions and the old allocated pensions) that were started before 1-July.</t>
        </r>
      </text>
    </comment>
    <comment ref="B196" authorId="0" shapeId="0" xr:uid="{00000000-0006-0000-0000-000038000000}">
      <text>
        <r>
          <rPr>
            <sz val="8"/>
            <color indexed="81"/>
            <rFont val="Tahoma"/>
            <family val="2"/>
          </rPr>
          <t>Enter here the total closing balance (at 30-June) of special Reserve accounts that are separate from the defined pension/s.
Examples of special reserves are contribution reserves, investment smoothing reserves, self-insurance reserves, etc.</t>
        </r>
      </text>
    </comment>
  </commentList>
</comments>
</file>

<file path=xl/sharedStrings.xml><?xml version="1.0" encoding="utf-8"?>
<sst xmlns="http://schemas.openxmlformats.org/spreadsheetml/2006/main" count="255" uniqueCount="182">
  <si>
    <t>Version J2013.1</t>
  </si>
  <si>
    <t xml:space="preserve">Year end defined benefit pension actuarial certificates  </t>
  </si>
  <si>
    <t>1.  Financial year</t>
  </si>
  <si>
    <t>This application is for Financial Year:</t>
  </si>
  <si>
    <t>2021/22</t>
  </si>
  <si>
    <t>Did the fund pay one or more defined pension for all or part of the financial year (Yes/No)?</t>
  </si>
  <si>
    <t>If "No" you are using the wrong form.  Please phone us to discuss.</t>
  </si>
  <si>
    <t>If "Yes" we can supply a pre-filled form from information in the last actuarial report.</t>
  </si>
  <si>
    <t>Please phone or email the reference number of our last report.</t>
  </si>
  <si>
    <t>2.  Applicant details</t>
  </si>
  <si>
    <t xml:space="preserve">Contact Name </t>
  </si>
  <si>
    <t xml:space="preserve">Administration Company </t>
  </si>
  <si>
    <t>Administration Company (ABN / ACN)</t>
  </si>
  <si>
    <t xml:space="preserve">Postal Address </t>
  </si>
  <si>
    <t>Town/Suburb/City</t>
  </si>
  <si>
    <t>State</t>
  </si>
  <si>
    <t>Postcode</t>
  </si>
  <si>
    <t>Contact Phone Number(s)</t>
  </si>
  <si>
    <t>?</t>
  </si>
  <si>
    <t>Contact Email Address</t>
  </si>
  <si>
    <t>Additional Email Address</t>
  </si>
  <si>
    <t>3.  Payment method</t>
  </si>
  <si>
    <t xml:space="preserve">An invoice will accompany the report when it is emailed to recipients. </t>
  </si>
  <si>
    <t>Invoice with Report</t>
  </si>
  <si>
    <t>4.  Fund information</t>
  </si>
  <si>
    <t>2005/06</t>
  </si>
  <si>
    <t>The names of individual trustees should be in full. (e.g. John James Smith)</t>
  </si>
  <si>
    <t>2007/08</t>
  </si>
  <si>
    <t>If the Fund has a corporate trustee please include ACN/ABN number as 2nd Trustee (e.g. ACN 123 456 789)</t>
  </si>
  <si>
    <t>2008/09</t>
  </si>
  <si>
    <t xml:space="preserve">Full Name of Super Fund </t>
  </si>
  <si>
    <t>2009/10</t>
  </si>
  <si>
    <t>Super Fund (ABN / ACN)</t>
  </si>
  <si>
    <t>2010/11</t>
  </si>
  <si>
    <t xml:space="preserve">Full Name of Trustee 1 </t>
  </si>
  <si>
    <t>2011/12</t>
  </si>
  <si>
    <t xml:space="preserve">Full Name of Trustee 2 </t>
  </si>
  <si>
    <t>2012/13</t>
  </si>
  <si>
    <t xml:space="preserve">Full Name of Trustee 3 </t>
  </si>
  <si>
    <t>2013/14</t>
  </si>
  <si>
    <t xml:space="preserve">Full Name of Trustee 4 </t>
  </si>
  <si>
    <t>2014/15</t>
  </si>
  <si>
    <t>Date Fund Established</t>
  </si>
  <si>
    <t>2015/16</t>
  </si>
  <si>
    <t>2016/17</t>
  </si>
  <si>
    <t>5.  Previous actuarial report</t>
  </si>
  <si>
    <t>2017/18</t>
  </si>
  <si>
    <t>2018/19</t>
  </si>
  <si>
    <t xml:space="preserve">Was the previous actuarial report provided by Accurium (formerly Bendzulla Actuarial) (Yes/No)? </t>
  </si>
  <si>
    <t>2019/20</t>
  </si>
  <si>
    <t>If "No" please email most recent actuarial report with the application to act@accurium.com.au</t>
  </si>
  <si>
    <t>2020/21</t>
  </si>
  <si>
    <t>6.  Segregation of assets</t>
  </si>
  <si>
    <t xml:space="preserve">Are fund assets segregated for tax purposes (Yes/No)? </t>
  </si>
  <si>
    <t>No</t>
  </si>
  <si>
    <t>&lt;No segregation - all assets pooled.&gt;</t>
  </si>
  <si>
    <t>SMSFs with defined benefit pensions must obtain an additional actuary's certificate to segregate their assets for tax purposes, even for assets supporting account based pensions in the fund.</t>
  </si>
  <si>
    <t>Assets backing Defined Benefit Pension/s are segregated from the rest of the Fund.</t>
  </si>
  <si>
    <t>All accounts are segregated (separate assets for each account).</t>
  </si>
  <si>
    <t>Please call us if you would like more information, or to request the additional certificate required for segregation.</t>
  </si>
  <si>
    <t>All members have segregated assets (separate assets for each member of the fund).</t>
  </si>
  <si>
    <t>None of the above, details are provided below in the "Comments" box.</t>
  </si>
  <si>
    <t>7.  Audit status of financial information</t>
  </si>
  <si>
    <t xml:space="preserve">Has the financial information in this application been audited yet (Yes/No)? </t>
  </si>
  <si>
    <t>Actuarial reports are normally prepared prior to audit.</t>
  </si>
  <si>
    <t>8.  Social security status</t>
  </si>
  <si>
    <t xml:space="preserve">Is one or more of the Defined Benefit Pensions asset-test exempt for social security purposes (Yes/No)? </t>
  </si>
  <si>
    <t>Special rules apply to asset-test exempt income streams.</t>
  </si>
  <si>
    <t>9.  Compliance status</t>
  </si>
  <si>
    <t xml:space="preserve">Does the fund comply with all prudential and taxation legislation (Yes/No)? </t>
  </si>
  <si>
    <t>If "No" please provide details in the "Comments" box or in a separate communication.</t>
  </si>
  <si>
    <t>10.  Membership information</t>
  </si>
  <si>
    <t>Member 1</t>
  </si>
  <si>
    <t>Member 2</t>
  </si>
  <si>
    <t>Member 3</t>
  </si>
  <si>
    <t>Member 4</t>
  </si>
  <si>
    <t>Name (Firstname Surname)</t>
  </si>
  <si>
    <t>Date of Birth</t>
  </si>
  <si>
    <t>Gender</t>
  </si>
  <si>
    <t>Date Joined Fund</t>
  </si>
  <si>
    <t>Date Exited Fund (if applicable)</t>
  </si>
  <si>
    <t>11.  Did the member hold an accumulation account or receive contributions or accumulation-phase roll-ins during the financial year (Yes/No)?</t>
  </si>
  <si>
    <t>Accumulation Account, Contributions or
Accumulation-phase Roll-Ins (Yes/No)</t>
  </si>
  <si>
    <t>Account-Based Pension/s (Yes/No)</t>
  </si>
  <si>
    <t xml:space="preserve">          </t>
  </si>
  <si>
    <t>Stop Date</t>
  </si>
  <si>
    <t>Was the Entire Pension Balance rolled-back? (Yes/No)</t>
  </si>
  <si>
    <t>If "No" enter the Roll-back Amount ($)</t>
  </si>
  <si>
    <t>Start Date</t>
  </si>
  <si>
    <t>Did it start with Entire Accumulation Balance? (Yes/No)</t>
  </si>
  <si>
    <t>If "No" enter Start Balance ($)</t>
  </si>
  <si>
    <t>15.  Details of defined benefit pensions.</t>
  </si>
  <si>
    <t>Does this member hold a Defined Benefit Pension (Yes/No)?</t>
  </si>
  <si>
    <t>Are all the defined pension details the same as they appear in the last actuarial report (Yes/No)?</t>
  </si>
  <si>
    <t>If "Yes" you can skip to the next section - we will gather the defined pension details from the last report.</t>
  </si>
  <si>
    <t>If "No" please supply the pension details in the table below.</t>
  </si>
  <si>
    <t>Date Ceased (if during financial year)</t>
  </si>
  <si>
    <t>SIS Type: 1.06(2)-complying-lifetime;
 1.06(6)-flexi; or 1.06(7)-complying-life-expectancy</t>
  </si>
  <si>
    <t>Anniversary of pension increases</t>
  </si>
  <si>
    <t>Are increases Guaranteed or Discretionary (G/D)?</t>
  </si>
  <si>
    <t>If guaranteed what is the annual indexation?
(e.g. CPI or % value)</t>
  </si>
  <si>
    <t>If discretionary what increase is targeted?
(e.g. CPI or % value)</t>
  </si>
  <si>
    <t>Payment Frequency (Optional)</t>
  </si>
  <si>
    <t>Pension duration ("lifetime" or term in years)</t>
  </si>
  <si>
    <t>Level of reversion (0 – 100%)</t>
  </si>
  <si>
    <t>Date of Birth of Reversionay Pensioner</t>
  </si>
  <si>
    <t>Gender of Reversionay Pensioner (Male/Female)</t>
  </si>
  <si>
    <t>Are there two or more levels of reversion?
If "Yes" provide details in the "Comments" box or refer to previous actuarial report.</t>
  </si>
  <si>
    <t>Residual Capital Value (usually nil)</t>
  </si>
  <si>
    <t>16.  Separate reserve account.</t>
  </si>
  <si>
    <t>Does the fund hold one or more Reserves that are completely separate from the Defined Pensions (Yes/No)?</t>
  </si>
  <si>
    <t>Separate Reserves include contribution reserves, investment smoothing reserves, self-insurance reserves and anti-detriment reserves.</t>
  </si>
  <si>
    <t>Supply combined opening &amp; closing balances at "Separate Reserves (not part of Defined Pensions)" in the Operating Statement below.</t>
  </si>
  <si>
    <t>17.  Sufficient liquid funds.</t>
  </si>
  <si>
    <t>Are there sufficient liquid funds to pay the pensions for the next 2 years (Yes/No)?</t>
  </si>
  <si>
    <t>18.  Investment strategy Information (proportion of growth assets such as properties and shares).</t>
  </si>
  <si>
    <t>Long Term Strategy</t>
  </si>
  <si>
    <t>Approximate allocation to growth assets</t>
  </si>
  <si>
    <t>Long Term Investment Strategy (from table at right)</t>
  </si>
  <si>
    <t>Stable</t>
  </si>
  <si>
    <t>Conservative</t>
  </si>
  <si>
    <t>Balanced</t>
  </si>
  <si>
    <t>Growth</t>
  </si>
  <si>
    <t>High Growth</t>
  </si>
  <si>
    <t>19. Estimate of the ongoing SMSF fees (SMSF Admin, Audit, Actuarial and other) for unsegregated assets.</t>
  </si>
  <si>
    <t xml:space="preserve">                                                                Estimate of the ongoing annual SMSF operating fees paid from the Fund (excluding investment fees). 
This expense is assumed to increase with inflation.</t>
  </si>
  <si>
    <t>20.  Operating statement Information for financial year</t>
  </si>
  <si>
    <t>WHOLE FUND</t>
  </si>
  <si>
    <t>Accumulation Accounts</t>
  </si>
  <si>
    <t>Account-Based and Market-Linked Pensions</t>
  </si>
  <si>
    <t>Total Backing Defined Pensions</t>
  </si>
  <si>
    <t>Separate Reserves (not part of Defined Pensions)</t>
  </si>
  <si>
    <t>Total Start Balance</t>
  </si>
  <si>
    <t>Plus Contributions, Roll-Ins and Investment Returns (including Capital Gains)</t>
  </si>
  <si>
    <t>Concessional Contributions</t>
  </si>
  <si>
    <t>Non-Concessional Contributions</t>
  </si>
  <si>
    <t>External Untaxed Roll-Ins (Transfers-In)</t>
  </si>
  <si>
    <t>External Taxed Roll-Ins (Transfers-In)</t>
  </si>
  <si>
    <t>Net Income (incl. Cap. Gains)</t>
  </si>
  <si>
    <t>Less Pension Payments and Withdrawals</t>
  </si>
  <si>
    <t>Withdrawals from Accumulation Accounts</t>
  </si>
  <si>
    <t>Account-Based &amp; Market-Linked Payments &amp; Withdrawals</t>
  </si>
  <si>
    <t>Defined Benefit Pension Payments</t>
  </si>
  <si>
    <t>Death Benefit transfers between members (+ for inflow, - for outflow)</t>
  </si>
  <si>
    <t>Account-Based &amp; Market-Linked Pensions</t>
  </si>
  <si>
    <t>Distributions/Allocations from Defined Pension Surplus &amp; Separate Reserve (contributions reserve, invest. smoothing, etc)</t>
  </si>
  <si>
    <t>From Separate Reserve (if one exists)</t>
  </si>
  <si>
    <t>From Defined Pension Surplus</t>
  </si>
  <si>
    <t>To Accumulation Accounts</t>
  </si>
  <si>
    <t>To Account-Based &amp; Market-Linked Pensions</t>
  </si>
  <si>
    <t>TOTAL (per member)</t>
  </si>
  <si>
    <t xml:space="preserve">EXPECTED CLOSING BALANCE (Sum of Opening Balance + Transactions + Net Income) = </t>
  </si>
  <si>
    <t>Difference between closing balance shown and calculated (expected) closing balance:</t>
  </si>
  <si>
    <t>21.  Transaction dates</t>
  </si>
  <si>
    <t>Specify the details of the significant transactions.  This information is important for the processing of the certificate.</t>
  </si>
  <si>
    <t>Transaction Type</t>
  </si>
  <si>
    <t xml:space="preserve">Date </t>
  </si>
  <si>
    <t>DBP Pension Payment</t>
  </si>
  <si>
    <t>Account-Based or Market-Linked Pension Payment</t>
  </si>
  <si>
    <t>Withdrawal from Accumulation</t>
  </si>
  <si>
    <t>Concessional Contribution</t>
  </si>
  <si>
    <t>Non-Concessional Contribution</t>
  </si>
  <si>
    <t>Death Benefit Transfer To/From Accumulation</t>
  </si>
  <si>
    <t>Death Benefit Transfer To/From account-based pension</t>
  </si>
  <si>
    <t>Distribution/Allocation from Defined Pension Account/s</t>
  </si>
  <si>
    <t>Distribution/Allocation from Separate Reserve</t>
  </si>
  <si>
    <t>Distribution/Allocation to Accumulation</t>
  </si>
  <si>
    <t>Distribution to Account-Based &amp; Market-Linked Pension</t>
  </si>
  <si>
    <t>- Examples Only -</t>
  </si>
  <si>
    <t>Contribution</t>
  </si>
  <si>
    <t>Pension Payment (DBP)</t>
  </si>
  <si>
    <t>Transfer In</t>
  </si>
  <si>
    <t>Withdrawal (PENSION)</t>
  </si>
  <si>
    <t>Pension Payment (ABP1)</t>
  </si>
  <si>
    <r>
      <t xml:space="preserve">22.  Comments: </t>
    </r>
    <r>
      <rPr>
        <sz val="10"/>
        <color indexed="9"/>
        <rFont val="Arial"/>
        <family val="2"/>
      </rPr>
      <t>(let us know any special circumstances or anything not covered in the form above)</t>
    </r>
  </si>
  <si>
    <t>*** End of DBP application form ***</t>
  </si>
  <si>
    <t>Please email completed application to act@accurium.com.au</t>
  </si>
  <si>
    <t>Phone: 1800 203 123 | Fax: 1800 103 123| Web: www.accurium.com.au</t>
  </si>
  <si>
    <t>2022/23</t>
  </si>
  <si>
    <t>Yes</t>
  </si>
  <si>
    <t>2023/24</t>
  </si>
  <si>
    <t>Version 2024.7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</si>
</sst>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44" formatCode="_-&quot;$&quot;* #,##0.00_-;\-&quot;$&quot;* #,##0.00_-;_-&quot;$&quot;* &quot;-&quot;??_-;_-@_-"/>
    <numFmt numFmtId="43" formatCode="_-* #,##0.00_-;\-* #,##0.00_-;_-* &quot;-&quot;??_-;_-@_-"/>
    <numFmt numFmtId="164" formatCode="dd/mm/yyyy;@"/>
    <numFmt numFmtId="165" formatCode="&quot;$&quot;#,##0"/>
    <numFmt numFmtId="166" formatCode="&quot;$&quot;#,##0.00"/>
    <numFmt numFmtId="167" formatCode="[$-F800]dddd\,\ mmmm\ dd\,\ yyyy"/>
  </numFmts>
  <fonts count="57" x14ac:knownFonts="1">
    <font>
      <sz val="10"/>
      <name val="Arial"/>
    </font>
    <font>
      <sz val="10"/>
      <name val="Arial"/>
      <family val="2"/>
    </font>
    <font>
      <b/>
      <sz val="10"/>
      <color indexed="8"/>
      <name val="Verdana"/>
      <family val="2"/>
    </font>
    <font>
      <sz val="8"/>
      <name val="Arial"/>
      <family val="2"/>
    </font>
    <font>
      <sz val="10"/>
      <name val="Arial"/>
      <family val="2"/>
    </font>
    <font>
      <sz val="10"/>
      <color indexed="9"/>
      <name val="Arial"/>
      <family val="2"/>
    </font>
    <font>
      <sz val="8"/>
      <color indexed="81"/>
      <name val="Tahoma"/>
      <family val="2"/>
    </font>
    <font>
      <sz val="8"/>
      <color indexed="8"/>
      <name val="Arial"/>
      <family val="2"/>
    </font>
    <font>
      <b/>
      <sz val="8"/>
      <color indexed="8"/>
      <name val="Arial"/>
      <family val="2"/>
    </font>
    <font>
      <sz val="9"/>
      <color indexed="8"/>
      <name val="Arial"/>
      <family val="2"/>
    </font>
    <font>
      <sz val="9"/>
      <name val="Arial"/>
      <family val="2"/>
    </font>
    <font>
      <b/>
      <sz val="8"/>
      <name val="Arial"/>
      <family val="2"/>
    </font>
    <font>
      <sz val="10"/>
      <color indexed="10"/>
      <name val="Arial"/>
      <family val="2"/>
    </font>
    <font>
      <u/>
      <sz val="10"/>
      <color indexed="12"/>
      <name val="Arial"/>
      <family val="2"/>
    </font>
    <font>
      <b/>
      <sz val="10"/>
      <color indexed="12"/>
      <name val="Arial"/>
      <family val="2"/>
    </font>
    <font>
      <b/>
      <sz val="10"/>
      <color indexed="9"/>
      <name val="Arial"/>
      <family val="2"/>
    </font>
    <font>
      <sz val="9"/>
      <name val="Verdana"/>
      <family val="2"/>
    </font>
    <font>
      <b/>
      <sz val="9"/>
      <name val="Verdana"/>
      <family val="2"/>
    </font>
    <font>
      <sz val="9"/>
      <color indexed="23"/>
      <name val="Verdana"/>
      <family val="2"/>
    </font>
    <font>
      <sz val="9"/>
      <color indexed="9"/>
      <name val="Verdana"/>
      <family val="2"/>
    </font>
    <font>
      <b/>
      <sz val="9"/>
      <color indexed="10"/>
      <name val="Verdana"/>
      <family val="2"/>
    </font>
    <font>
      <b/>
      <sz val="9"/>
      <color indexed="9"/>
      <name val="Verdana"/>
      <family val="2"/>
    </font>
    <font>
      <b/>
      <sz val="9"/>
      <color indexed="23"/>
      <name val="Verdana"/>
      <family val="2"/>
    </font>
    <font>
      <b/>
      <i/>
      <sz val="9"/>
      <color indexed="23"/>
      <name val="Verdana"/>
      <family val="2"/>
    </font>
    <font>
      <b/>
      <sz val="9"/>
      <color indexed="12"/>
      <name val="Verdana"/>
      <family val="2"/>
    </font>
    <font>
      <sz val="8.5"/>
      <name val="Arial"/>
      <family val="2"/>
    </font>
    <font>
      <b/>
      <i/>
      <sz val="8"/>
      <color indexed="12"/>
      <name val="Arial"/>
      <family val="2"/>
    </font>
    <font>
      <sz val="10"/>
      <color indexed="8"/>
      <name val="Arial"/>
      <family val="2"/>
    </font>
    <font>
      <sz val="8"/>
      <color indexed="9"/>
      <name val="Arial"/>
      <family val="2"/>
    </font>
    <font>
      <sz val="8"/>
      <color indexed="10"/>
      <name val="Arial"/>
      <family val="2"/>
    </font>
    <font>
      <sz val="8.5"/>
      <color indexed="8"/>
      <name val="Arial"/>
      <family val="2"/>
    </font>
    <font>
      <b/>
      <sz val="8.5"/>
      <color indexed="8"/>
      <name val="Arial"/>
      <family val="2"/>
    </font>
    <font>
      <b/>
      <sz val="8"/>
      <color indexed="9"/>
      <name val="Arial"/>
      <family val="2"/>
    </font>
    <font>
      <b/>
      <sz val="10"/>
      <color indexed="8"/>
      <name val="Arial"/>
      <family val="2"/>
    </font>
    <font>
      <sz val="9"/>
      <color indexed="81"/>
      <name val="Tahoma"/>
      <family val="2"/>
    </font>
    <font>
      <b/>
      <sz val="10"/>
      <name val="Arial"/>
      <family val="2"/>
    </font>
    <font>
      <sz val="9"/>
      <color indexed="23"/>
      <name val="Arial"/>
      <family val="2"/>
    </font>
    <font>
      <b/>
      <sz val="9"/>
      <color indexed="10"/>
      <name val="Arial"/>
      <family val="2"/>
    </font>
    <font>
      <sz val="9"/>
      <color indexed="9"/>
      <name val="Arial"/>
      <family val="2"/>
    </font>
    <font>
      <b/>
      <sz val="9"/>
      <color indexed="8"/>
      <name val="Arial"/>
      <family val="2"/>
    </font>
    <font>
      <b/>
      <sz val="9"/>
      <name val="Arial"/>
      <family val="2"/>
    </font>
    <font>
      <b/>
      <i/>
      <sz val="9"/>
      <color indexed="12"/>
      <name val="Arial"/>
      <family val="2"/>
    </font>
    <font>
      <b/>
      <sz val="9"/>
      <color indexed="9"/>
      <name val="Arial"/>
      <family val="2"/>
    </font>
    <font>
      <sz val="9"/>
      <color indexed="10"/>
      <name val="Arial"/>
      <family val="2"/>
    </font>
    <font>
      <u/>
      <sz val="10"/>
      <color theme="10"/>
      <name val="Arial"/>
      <family val="2"/>
    </font>
    <font>
      <sz val="9"/>
      <color theme="0"/>
      <name val="Arial"/>
      <family val="2"/>
    </font>
    <font>
      <sz val="10"/>
      <color theme="0"/>
      <name val="Arial"/>
      <family val="2"/>
    </font>
    <font>
      <sz val="16"/>
      <color theme="0"/>
      <name val="Arial"/>
      <family val="2"/>
    </font>
    <font>
      <sz val="8"/>
      <color theme="0"/>
      <name val="Arial"/>
      <family val="2"/>
    </font>
    <font>
      <b/>
      <sz val="8"/>
      <color theme="0"/>
      <name val="Arial"/>
      <family val="2"/>
    </font>
    <font>
      <b/>
      <sz val="16"/>
      <color rgb="FFC4D600"/>
      <name val="Arial"/>
      <family val="2"/>
    </font>
    <font>
      <b/>
      <sz val="10"/>
      <color theme="0"/>
      <name val="Arial"/>
      <family val="2"/>
    </font>
    <font>
      <b/>
      <sz val="9"/>
      <color rgb="FF004C97"/>
      <name val="Arial"/>
      <family val="2"/>
    </font>
    <font>
      <b/>
      <sz val="9"/>
      <color theme="0"/>
      <name val="Arial"/>
      <family val="2"/>
    </font>
    <font>
      <b/>
      <i/>
      <sz val="8"/>
      <color rgb="FF004C97"/>
      <name val="Arial"/>
      <family val="2"/>
    </font>
    <font>
      <b/>
      <i/>
      <sz val="8"/>
      <color theme="0"/>
      <name val="Arial"/>
      <family val="2"/>
    </font>
    <font>
      <b/>
      <i/>
      <sz val="9"/>
      <color rgb="FF004C97"/>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rgb="FF000000"/>
        <bgColor indexed="64"/>
      </patternFill>
    </fill>
    <fill>
      <patternFill patternType="solid">
        <fgColor rgb="FF004C97"/>
        <bgColor indexed="64"/>
      </patternFill>
    </fill>
    <fill>
      <patternFill patternType="solid">
        <fgColor rgb="FFBED0E0"/>
        <bgColor indexed="64"/>
      </patternFill>
    </fill>
    <fill>
      <patternFill patternType="lightDown">
        <bgColor rgb="FF004C97"/>
      </patternFill>
    </fill>
    <fill>
      <patternFill patternType="solid">
        <fgColor theme="3"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0">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13" fillId="0" borderId="0" applyNumberFormat="0" applyFill="0" applyBorder="0" applyAlignment="0" applyProtection="0">
      <alignment vertical="top"/>
      <protection locked="0"/>
    </xf>
    <xf numFmtId="0" fontId="44" fillId="0" borderId="0" applyNumberForma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cellStyleXfs>
  <cellXfs count="297">
    <xf numFmtId="0" fontId="0" fillId="0" borderId="0" xfId="0"/>
    <xf numFmtId="0" fontId="4" fillId="0" borderId="0" xfId="0" applyFont="1"/>
    <xf numFmtId="0" fontId="10" fillId="0" borderId="0" xfId="0" applyFont="1" applyAlignment="1">
      <alignment vertical="top" wrapText="1"/>
    </xf>
    <xf numFmtId="0" fontId="12" fillId="0" borderId="0" xfId="0" applyFont="1"/>
    <xf numFmtId="0" fontId="5" fillId="0" borderId="0" xfId="0" applyFont="1"/>
    <xf numFmtId="0" fontId="16" fillId="0" borderId="0" xfId="0" applyFont="1"/>
    <xf numFmtId="0" fontId="18" fillId="0" borderId="0" xfId="0" applyFont="1"/>
    <xf numFmtId="0" fontId="19" fillId="0" borderId="0" xfId="0" applyFont="1" applyAlignment="1">
      <alignment horizontal="right"/>
    </xf>
    <xf numFmtId="0" fontId="20" fillId="0" borderId="0" xfId="0" applyFont="1"/>
    <xf numFmtId="0" fontId="21" fillId="0" borderId="0" xfId="0" applyFont="1"/>
    <xf numFmtId="0" fontId="19" fillId="0" borderId="0" xfId="0" applyFont="1"/>
    <xf numFmtId="0" fontId="22" fillId="0" borderId="0" xfId="0" applyFont="1" applyAlignment="1">
      <alignment horizontal="center"/>
    </xf>
    <xf numFmtId="0" fontId="20" fillId="0" borderId="0" xfId="0" applyFont="1" applyAlignment="1">
      <alignment horizontal="center"/>
    </xf>
    <xf numFmtId="0" fontId="23" fillId="0" borderId="0" xfId="0" applyFont="1"/>
    <xf numFmtId="0" fontId="20" fillId="0" borderId="0" xfId="0" applyFont="1" applyAlignment="1">
      <alignment horizontal="left"/>
    </xf>
    <xf numFmtId="165" fontId="18" fillId="0" borderId="0" xfId="0" applyNumberFormat="1" applyFont="1"/>
    <xf numFmtId="165" fontId="18" fillId="0" borderId="0" xfId="3" applyNumberFormat="1" applyFont="1" applyBorder="1" applyProtection="1"/>
    <xf numFmtId="0" fontId="18" fillId="0" borderId="0" xfId="0" applyFont="1" applyAlignment="1">
      <alignment horizontal="right"/>
    </xf>
    <xf numFmtId="165" fontId="24" fillId="0" borderId="0" xfId="0" applyNumberFormat="1" applyFont="1"/>
    <xf numFmtId="0" fontId="9" fillId="0" borderId="0" xfId="0" applyFont="1" applyAlignment="1">
      <alignment horizontal="right" vertical="center" wrapText="1"/>
    </xf>
    <xf numFmtId="0" fontId="26" fillId="0" borderId="0" xfId="0" applyFont="1" applyAlignment="1">
      <alignment horizontal="center" vertical="top" wrapText="1"/>
    </xf>
    <xf numFmtId="0" fontId="27" fillId="0" borderId="0" xfId="0" applyFont="1" applyAlignment="1">
      <alignment horizontal="left" vertical="center"/>
    </xf>
    <xf numFmtId="0" fontId="17" fillId="0" borderId="0" xfId="0" applyFont="1" applyAlignment="1">
      <alignment horizontal="center"/>
    </xf>
    <xf numFmtId="0" fontId="3" fillId="0" borderId="0" xfId="0" applyFont="1"/>
    <xf numFmtId="0" fontId="28" fillId="0" borderId="0" xfId="0" applyFont="1"/>
    <xf numFmtId="0" fontId="29" fillId="0" borderId="0" xfId="0" applyFont="1"/>
    <xf numFmtId="0" fontId="14" fillId="0" borderId="0" xfId="0" applyFont="1"/>
    <xf numFmtId="0" fontId="0" fillId="0" borderId="0" xfId="0" applyAlignment="1">
      <alignment vertical="center"/>
    </xf>
    <xf numFmtId="0" fontId="5"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top" wrapText="1"/>
    </xf>
    <xf numFmtId="0" fontId="25" fillId="0" borderId="0" xfId="0" applyFont="1" applyAlignment="1">
      <alignment horizontal="right" vertical="center" wrapText="1"/>
    </xf>
    <xf numFmtId="0" fontId="7" fillId="0" borderId="0" xfId="0" applyFont="1" applyAlignment="1">
      <alignment vertical="top" wrapText="1"/>
    </xf>
    <xf numFmtId="0" fontId="7" fillId="0" borderId="0" xfId="0" applyFont="1" applyAlignment="1">
      <alignment horizontal="right" vertical="center"/>
    </xf>
    <xf numFmtId="0" fontId="30" fillId="0" borderId="0" xfId="0" applyFont="1" applyAlignment="1">
      <alignment horizontal="right" vertical="top" wrapText="1"/>
    </xf>
    <xf numFmtId="0" fontId="11" fillId="0" borderId="0" xfId="0" applyFont="1" applyAlignment="1">
      <alignment horizontal="left" vertical="center" wrapText="1"/>
    </xf>
    <xf numFmtId="0" fontId="11" fillId="0" borderId="0" xfId="0" applyFont="1" applyAlignment="1">
      <alignment horizontal="left" vertical="center"/>
    </xf>
    <xf numFmtId="0" fontId="3" fillId="0" borderId="0" xfId="0" applyFont="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31" fillId="0" borderId="0" xfId="0" applyFont="1" applyAlignment="1">
      <alignment horizontal="center" vertical="center" wrapText="1"/>
    </xf>
    <xf numFmtId="0" fontId="8" fillId="0" borderId="0" xfId="0" applyFont="1" applyAlignment="1">
      <alignment horizontal="left" vertical="center" wrapText="1"/>
    </xf>
    <xf numFmtId="0" fontId="30" fillId="0" borderId="0" xfId="0" applyFont="1" applyAlignment="1" applyProtection="1">
      <alignment horizontal="center" vertical="center" wrapText="1"/>
      <protection locked="0"/>
    </xf>
    <xf numFmtId="0" fontId="26" fillId="0" borderId="0" xfId="0" applyFont="1" applyAlignment="1">
      <alignment horizontal="right" vertical="center"/>
    </xf>
    <xf numFmtId="0" fontId="30" fillId="0" borderId="0" xfId="0" applyFont="1" applyAlignment="1">
      <alignment horizontal="right" vertical="center" wrapText="1"/>
    </xf>
    <xf numFmtId="0" fontId="10" fillId="0" borderId="0" xfId="0" applyFont="1" applyAlignment="1">
      <alignment vertical="top"/>
    </xf>
    <xf numFmtId="1" fontId="7" fillId="0" borderId="0" xfId="0" applyNumberFormat="1" applyFont="1" applyAlignment="1">
      <alignment vertical="top" wrapText="1"/>
    </xf>
    <xf numFmtId="0" fontId="3" fillId="0" borderId="0" xfId="0" applyFont="1" applyAlignment="1">
      <alignment horizontal="right"/>
    </xf>
    <xf numFmtId="0" fontId="3" fillId="0" borderId="0" xfId="0" applyFont="1" applyAlignment="1">
      <alignment horizontal="right" vertical="top" wrapText="1"/>
    </xf>
    <xf numFmtId="0" fontId="8" fillId="0" borderId="1" xfId="0" applyFont="1" applyBorder="1" applyAlignment="1">
      <alignment horizontal="center" vertical="center" wrapText="1"/>
    </xf>
    <xf numFmtId="0" fontId="7" fillId="0" borderId="1" xfId="0" applyFont="1" applyBorder="1" applyAlignment="1">
      <alignment horizontal="right" vertical="center" wrapText="1"/>
    </xf>
    <xf numFmtId="0" fontId="7"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horizontal="center" vertical="center" wrapText="1"/>
    </xf>
    <xf numFmtId="1" fontId="7" fillId="0" borderId="0" xfId="0" applyNumberFormat="1" applyFont="1" applyAlignment="1">
      <alignment horizontal="right" vertical="center" wrapText="1"/>
    </xf>
    <xf numFmtId="0" fontId="25" fillId="0" borderId="0" xfId="0" applyFont="1" applyAlignment="1">
      <alignment horizontal="center" vertical="top" wrapText="1"/>
    </xf>
    <xf numFmtId="49" fontId="3" fillId="0" borderId="0" xfId="0" applyNumberFormat="1" applyFont="1" applyAlignment="1">
      <alignment horizontal="right" vertical="center" wrapText="1"/>
    </xf>
    <xf numFmtId="0" fontId="3" fillId="0" borderId="0" xfId="0" applyFont="1" applyAlignment="1">
      <alignment horizontal="center" vertical="top" wrapText="1"/>
    </xf>
    <xf numFmtId="0" fontId="25" fillId="0" borderId="0" xfId="0" applyFont="1" applyAlignment="1">
      <alignment horizontal="center"/>
    </xf>
    <xf numFmtId="14" fontId="30" fillId="0" borderId="0" xfId="0" applyNumberFormat="1" applyFont="1" applyAlignment="1">
      <alignment horizontal="center" vertical="top" wrapText="1"/>
    </xf>
    <xf numFmtId="0" fontId="3" fillId="0" borderId="0" xfId="0" applyFont="1" applyAlignment="1">
      <alignment horizontal="center" vertical="center" wrapText="1"/>
    </xf>
    <xf numFmtId="165" fontId="7" fillId="2" borderId="1" xfId="1" applyNumberFormat="1" applyFont="1" applyFill="1" applyBorder="1" applyAlignment="1" applyProtection="1">
      <alignment horizontal="center" vertical="center" wrapText="1"/>
      <protection locked="0"/>
    </xf>
    <xf numFmtId="165" fontId="7" fillId="0" borderId="1" xfId="1" applyNumberFormat="1" applyFont="1" applyFill="1" applyBorder="1" applyAlignment="1" applyProtection="1">
      <alignment horizontal="center" vertical="center" wrapText="1"/>
      <protection locked="0"/>
    </xf>
    <xf numFmtId="0" fontId="3" fillId="3" borderId="0" xfId="0" applyFont="1" applyFill="1" applyAlignment="1">
      <alignment horizontal="center"/>
    </xf>
    <xf numFmtId="0" fontId="0" fillId="3" borderId="0" xfId="0" applyFill="1"/>
    <xf numFmtId="0" fontId="7" fillId="0" borderId="0" xfId="0" applyFont="1"/>
    <xf numFmtId="0" fontId="8" fillId="0" borderId="0" xfId="0" applyFont="1" applyAlignment="1">
      <alignment vertical="center"/>
    </xf>
    <xf numFmtId="0" fontId="10" fillId="0" borderId="0" xfId="0" applyFont="1"/>
    <xf numFmtId="0" fontId="10" fillId="0" borderId="0" xfId="0" applyFont="1" applyAlignment="1">
      <alignment horizontal="center"/>
    </xf>
    <xf numFmtId="0" fontId="8" fillId="0" borderId="0" xfId="0" applyFont="1"/>
    <xf numFmtId="0" fontId="3" fillId="0" borderId="0" xfId="0" applyFont="1" applyAlignment="1">
      <alignment horizontal="center"/>
    </xf>
    <xf numFmtId="0" fontId="15" fillId="0" borderId="0" xfId="0" applyFont="1" applyAlignment="1">
      <alignment horizontal="center"/>
    </xf>
    <xf numFmtId="0" fontId="32" fillId="0" borderId="2" xfId="0" applyFont="1" applyBorder="1" applyAlignment="1">
      <alignment horizontal="center"/>
    </xf>
    <xf numFmtId="0" fontId="32" fillId="0" borderId="3" xfId="0" applyFont="1" applyBorder="1" applyAlignment="1">
      <alignment horizontal="center"/>
    </xf>
    <xf numFmtId="0" fontId="32" fillId="0" borderId="0" xfId="0" applyFont="1" applyAlignment="1">
      <alignment horizontal="center"/>
    </xf>
    <xf numFmtId="0" fontId="10" fillId="0" borderId="0" xfId="0" applyFont="1" applyAlignment="1">
      <alignment wrapText="1"/>
    </xf>
    <xf numFmtId="0" fontId="11" fillId="0" borderId="0" xfId="0" applyFont="1"/>
    <xf numFmtId="0" fontId="14" fillId="0" borderId="4" xfId="0" applyFont="1" applyBorder="1" applyAlignment="1">
      <alignment horizontal="center"/>
    </xf>
    <xf numFmtId="0" fontId="3" fillId="0" borderId="5" xfId="0" applyFont="1" applyBorder="1"/>
    <xf numFmtId="0" fontId="3" fillId="0" borderId="5" xfId="0" applyFont="1" applyBorder="1" applyAlignment="1">
      <alignment vertical="center"/>
    </xf>
    <xf numFmtId="0" fontId="3" fillId="0" borderId="6" xfId="0" applyFont="1" applyBorder="1"/>
    <xf numFmtId="0" fontId="35" fillId="0" borderId="1" xfId="0" applyFont="1" applyBorder="1" applyAlignment="1">
      <alignment horizontal="center" vertical="center" wrapText="1"/>
    </xf>
    <xf numFmtId="0" fontId="36" fillId="0" borderId="0" xfId="0" applyFont="1"/>
    <xf numFmtId="0" fontId="37" fillId="0" borderId="0" xfId="0" applyFont="1"/>
    <xf numFmtId="0" fontId="36" fillId="3" borderId="0" xfId="0" applyFont="1" applyFill="1"/>
    <xf numFmtId="0" fontId="37" fillId="3" borderId="0" xfId="0" applyFont="1" applyFill="1"/>
    <xf numFmtId="0" fontId="10" fillId="3" borderId="0" xfId="0" applyFont="1" applyFill="1"/>
    <xf numFmtId="0" fontId="45" fillId="0" borderId="0" xfId="0" applyFont="1"/>
    <xf numFmtId="0" fontId="17" fillId="0" borderId="7" xfId="0" applyFont="1" applyBorder="1" applyAlignment="1">
      <alignment horizontal="center"/>
    </xf>
    <xf numFmtId="0" fontId="38" fillId="0" borderId="0" xfId="0" applyFont="1" applyAlignment="1">
      <alignment horizontal="right"/>
    </xf>
    <xf numFmtId="0" fontId="0" fillId="4" borderId="0" xfId="0" applyFill="1"/>
    <xf numFmtId="0" fontId="36" fillId="4" borderId="0" xfId="0" applyFont="1" applyFill="1"/>
    <xf numFmtId="0" fontId="32" fillId="0" borderId="0" xfId="0" applyFont="1" applyAlignment="1">
      <alignment horizontal="center" vertical="center"/>
    </xf>
    <xf numFmtId="14" fontId="5" fillId="0" borderId="0" xfId="0" applyNumberFormat="1" applyFont="1" applyAlignment="1">
      <alignment horizontal="center"/>
    </xf>
    <xf numFmtId="0" fontId="46" fillId="3" borderId="0" xfId="0" applyFont="1" applyFill="1"/>
    <xf numFmtId="0" fontId="47" fillId="3" borderId="0" xfId="0" applyFont="1" applyFill="1" applyAlignment="1">
      <alignment horizontal="right"/>
    </xf>
    <xf numFmtId="0" fontId="48" fillId="3" borderId="4" xfId="0" applyFont="1" applyFill="1" applyBorder="1" applyAlignment="1">
      <alignment horizontal="center"/>
    </xf>
    <xf numFmtId="0" fontId="46" fillId="3" borderId="4" xfId="0" applyFont="1" applyFill="1" applyBorder="1"/>
    <xf numFmtId="0" fontId="48" fillId="3" borderId="0" xfId="0" applyFont="1" applyFill="1" applyAlignment="1">
      <alignment horizontal="center"/>
    </xf>
    <xf numFmtId="0" fontId="0" fillId="0" borderId="5" xfId="0" applyBorder="1"/>
    <xf numFmtId="0" fontId="47" fillId="3" borderId="0" xfId="0" applyFont="1" applyFill="1"/>
    <xf numFmtId="0" fontId="0" fillId="0" borderId="5" xfId="0" applyBorder="1" applyAlignment="1">
      <alignment vertical="center"/>
    </xf>
    <xf numFmtId="0" fontId="0" fillId="0" borderId="6" xfId="0" applyBorder="1"/>
    <xf numFmtId="14" fontId="3" fillId="0" borderId="5" xfId="0" applyNumberFormat="1" applyFont="1" applyBorder="1"/>
    <xf numFmtId="0" fontId="3" fillId="0" borderId="5" xfId="0" applyFont="1" applyBorder="1" applyAlignment="1">
      <alignment vertical="top" wrapText="1"/>
    </xf>
    <xf numFmtId="0" fontId="7" fillId="0" borderId="5" xfId="0" applyFont="1" applyBorder="1" applyAlignment="1">
      <alignment vertical="top" wrapText="1"/>
    </xf>
    <xf numFmtId="0" fontId="3" fillId="0" borderId="5" xfId="0" applyFont="1" applyBorder="1" applyAlignment="1">
      <alignment horizontal="left" vertical="center"/>
    </xf>
    <xf numFmtId="0" fontId="3" fillId="0" borderId="6" xfId="0" applyFont="1" applyBorder="1" applyAlignment="1">
      <alignment vertical="center"/>
    </xf>
    <xf numFmtId="167" fontId="3" fillId="0" borderId="0" xfId="0" applyNumberFormat="1" applyFont="1" applyAlignment="1">
      <alignment vertical="center"/>
    </xf>
    <xf numFmtId="0" fontId="29" fillId="0" borderId="5" xfId="0" applyFont="1" applyBorder="1"/>
    <xf numFmtId="0" fontId="12" fillId="0" borderId="5" xfId="0" applyFont="1" applyBorder="1"/>
    <xf numFmtId="0" fontId="16" fillId="0" borderId="7" xfId="0" applyFont="1" applyBorder="1"/>
    <xf numFmtId="0" fontId="12" fillId="0" borderId="7" xfId="0" applyFont="1" applyBorder="1"/>
    <xf numFmtId="0" fontId="12" fillId="0" borderId="8" xfId="0" applyFont="1" applyBorder="1"/>
    <xf numFmtId="0" fontId="0" fillId="0" borderId="6" xfId="0" applyBorder="1" applyAlignment="1">
      <alignment vertical="center"/>
    </xf>
    <xf numFmtId="0" fontId="3" fillId="0" borderId="6" xfId="0" applyFont="1" applyBorder="1" applyAlignment="1">
      <alignment horizontal="left" vertical="center"/>
    </xf>
    <xf numFmtId="0" fontId="12" fillId="0" borderId="6" xfId="0" applyFont="1" applyBorder="1"/>
    <xf numFmtId="0" fontId="49" fillId="5" borderId="9" xfId="0" applyFont="1" applyFill="1" applyBorder="1" applyAlignment="1">
      <alignment horizontal="center" vertical="center" wrapText="1"/>
    </xf>
    <xf numFmtId="0" fontId="49" fillId="5" borderId="10" xfId="0" applyFont="1" applyFill="1" applyBorder="1" applyAlignment="1">
      <alignment horizontal="center" vertical="center" wrapText="1"/>
    </xf>
    <xf numFmtId="1" fontId="49" fillId="5" borderId="11" xfId="0" applyNumberFormat="1" applyFont="1" applyFill="1" applyBorder="1" applyAlignment="1">
      <alignment horizontal="right" vertical="center" wrapText="1"/>
    </xf>
    <xf numFmtId="1" fontId="49" fillId="5" borderId="9" xfId="0" applyNumberFormat="1" applyFont="1" applyFill="1" applyBorder="1" applyAlignment="1">
      <alignment horizontal="right" vertical="center" wrapText="1"/>
    </xf>
    <xf numFmtId="0" fontId="0" fillId="4" borderId="4" xfId="0" applyFill="1" applyBorder="1"/>
    <xf numFmtId="0" fontId="0" fillId="4" borderId="12" xfId="0" applyFill="1" applyBorder="1"/>
    <xf numFmtId="0" fontId="0" fillId="4" borderId="5" xfId="0" applyFill="1" applyBorder="1"/>
    <xf numFmtId="0" fontId="50" fillId="3" borderId="0" xfId="0" applyFont="1" applyFill="1" applyAlignment="1">
      <alignment horizontal="right"/>
    </xf>
    <xf numFmtId="0" fontId="51" fillId="3" borderId="0" xfId="0" applyFont="1" applyFill="1" applyAlignment="1">
      <alignment horizontal="right"/>
    </xf>
    <xf numFmtId="0" fontId="49" fillId="5" borderId="14" xfId="0" applyFont="1" applyFill="1" applyBorder="1" applyAlignment="1">
      <alignment horizontal="center" vertical="center" wrapText="1"/>
    </xf>
    <xf numFmtId="0" fontId="31" fillId="0" borderId="13" xfId="0" applyFont="1" applyBorder="1" applyAlignment="1">
      <alignment horizontal="center" vertical="center" wrapText="1"/>
    </xf>
    <xf numFmtId="0" fontId="52" fillId="0" borderId="0" xfId="0" applyFont="1"/>
    <xf numFmtId="0" fontId="7" fillId="6" borderId="1" xfId="0" applyFont="1" applyFill="1" applyBorder="1" applyAlignment="1" applyProtection="1">
      <alignment horizontal="center" vertical="center" wrapText="1"/>
      <protection locked="0"/>
    </xf>
    <xf numFmtId="14" fontId="7" fillId="6" borderId="1" xfId="0" applyNumberFormat="1" applyFont="1" applyFill="1" applyBorder="1" applyAlignment="1" applyProtection="1">
      <alignment horizontal="center" vertical="center" wrapText="1"/>
      <protection locked="0"/>
    </xf>
    <xf numFmtId="164" fontId="7" fillId="6" borderId="1" xfId="0" applyNumberFormat="1" applyFont="1" applyFill="1" applyBorder="1" applyAlignment="1" applyProtection="1">
      <alignment horizontal="center" vertical="center" wrapText="1"/>
      <protection locked="0"/>
    </xf>
    <xf numFmtId="14" fontId="7" fillId="6" borderId="1" xfId="0" applyNumberFormat="1" applyFont="1" applyFill="1" applyBorder="1" applyAlignment="1" applyProtection="1">
      <alignment horizontal="center" vertical="top" wrapText="1"/>
      <protection locked="0"/>
    </xf>
    <xf numFmtId="166" fontId="7" fillId="6" borderId="1" xfId="0" applyNumberFormat="1" applyFont="1" applyFill="1" applyBorder="1" applyAlignment="1" applyProtection="1">
      <alignment horizontal="center" vertical="top" wrapText="1"/>
      <protection locked="0"/>
    </xf>
    <xf numFmtId="0" fontId="3" fillId="6" borderId="1" xfId="0" applyFont="1" applyFill="1" applyBorder="1" applyAlignment="1" applyProtection="1">
      <alignment horizontal="center" vertical="center"/>
      <protection locked="0"/>
    </xf>
    <xf numFmtId="0" fontId="25" fillId="6" borderId="1" xfId="0" applyFont="1" applyFill="1" applyBorder="1" applyAlignment="1" applyProtection="1">
      <alignment horizontal="center" vertical="center"/>
      <protection locked="0"/>
    </xf>
    <xf numFmtId="165" fontId="7" fillId="6" borderId="1" xfId="1" applyNumberFormat="1" applyFont="1" applyFill="1" applyBorder="1" applyAlignment="1" applyProtection="1">
      <alignment horizontal="center" vertical="center" wrapText="1"/>
      <protection locked="0"/>
    </xf>
    <xf numFmtId="0" fontId="53" fillId="5" borderId="1" xfId="0" applyFont="1" applyFill="1" applyBorder="1" applyAlignment="1">
      <alignment horizontal="center" vertical="center" wrapText="1"/>
    </xf>
    <xf numFmtId="0" fontId="51" fillId="5" borderId="1" xfId="0" applyFont="1" applyFill="1" applyBorder="1" applyAlignment="1">
      <alignment horizontal="center" vertical="center" wrapText="1"/>
    </xf>
    <xf numFmtId="0" fontId="51" fillId="5" borderId="15" xfId="0" applyFont="1" applyFill="1" applyBorder="1" applyAlignment="1">
      <alignment horizontal="center" vertical="center" wrapText="1"/>
    </xf>
    <xf numFmtId="1" fontId="53" fillId="5"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39" fillId="0" borderId="1" xfId="0" applyNumberFormat="1" applyFont="1" applyBorder="1" applyAlignment="1">
      <alignment horizontal="right" vertical="center" wrapText="1"/>
    </xf>
    <xf numFmtId="1" fontId="10" fillId="0" borderId="1" xfId="0" applyNumberFormat="1" applyFont="1" applyBorder="1" applyAlignment="1">
      <alignment horizontal="right" vertical="center" wrapText="1"/>
    </xf>
    <xf numFmtId="1" fontId="53" fillId="5"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165" fontId="9" fillId="0" borderId="1" xfId="1" applyNumberFormat="1" applyFont="1" applyBorder="1" applyAlignment="1" applyProtection="1">
      <alignment horizontal="center" vertical="center" wrapText="1"/>
    </xf>
    <xf numFmtId="0" fontId="9" fillId="0" borderId="1" xfId="0" applyFont="1" applyBorder="1" applyAlignment="1">
      <alignment horizontal="center" vertical="center" wrapText="1"/>
    </xf>
    <xf numFmtId="165" fontId="9" fillId="0" borderId="1" xfId="1" applyNumberFormat="1" applyFont="1" applyBorder="1" applyAlignment="1" applyProtection="1">
      <alignment vertical="center" wrapText="1"/>
    </xf>
    <xf numFmtId="165" fontId="9" fillId="0" borderId="15" xfId="1" applyNumberFormat="1" applyFont="1" applyBorder="1" applyAlignment="1" applyProtection="1">
      <alignment vertical="center" wrapText="1"/>
    </xf>
    <xf numFmtId="0" fontId="40" fillId="0" borderId="0" xfId="0" applyFont="1" applyAlignment="1">
      <alignment horizontal="left" vertical="center"/>
    </xf>
    <xf numFmtId="0" fontId="10" fillId="0" borderId="1" xfId="0" applyFont="1" applyBorder="1" applyAlignment="1">
      <alignment horizontal="center" vertical="center" wrapText="1"/>
    </xf>
    <xf numFmtId="0" fontId="10" fillId="0" borderId="14" xfId="0" applyFont="1" applyBorder="1" applyAlignment="1">
      <alignment horizontal="center" vertical="center" wrapText="1"/>
    </xf>
    <xf numFmtId="0" fontId="10" fillId="6" borderId="1" xfId="0" applyFont="1" applyFill="1" applyBorder="1" applyAlignment="1" applyProtection="1">
      <alignment horizontal="center" vertical="center"/>
      <protection locked="0"/>
    </xf>
    <xf numFmtId="0" fontId="41" fillId="0" borderId="0" xfId="0" applyFont="1" applyAlignment="1">
      <alignment horizontal="right" vertical="center"/>
    </xf>
    <xf numFmtId="0" fontId="40" fillId="0" borderId="1" xfId="0" applyFont="1" applyBorder="1" applyAlignment="1">
      <alignment horizontal="center" vertical="center" wrapText="1"/>
    </xf>
    <xf numFmtId="0" fontId="42" fillId="0" borderId="0" xfId="0" applyFont="1" applyAlignment="1">
      <alignment horizontal="center"/>
    </xf>
    <xf numFmtId="0" fontId="11" fillId="0" borderId="1" xfId="0" applyFont="1" applyBorder="1" applyAlignment="1">
      <alignment horizontal="center" vertical="center" wrapText="1"/>
    </xf>
    <xf numFmtId="0" fontId="10" fillId="0" borderId="16" xfId="0" applyFont="1" applyBorder="1" applyAlignment="1">
      <alignment horizontal="right" vertical="center" wrapText="1"/>
    </xf>
    <xf numFmtId="0" fontId="10" fillId="0" borderId="15" xfId="0" applyFont="1" applyBorder="1" applyAlignment="1">
      <alignment horizontal="right" vertical="center" wrapText="1"/>
    </xf>
    <xf numFmtId="0" fontId="10" fillId="0" borderId="0" xfId="0" applyFont="1" applyAlignment="1">
      <alignment horizontal="right" vertical="top" wrapText="1"/>
    </xf>
    <xf numFmtId="0" fontId="8" fillId="6" borderId="1" xfId="0" applyFont="1" applyFill="1" applyBorder="1" applyAlignment="1" applyProtection="1">
      <alignment horizontal="center" vertical="center" wrapText="1"/>
      <protection locked="0"/>
    </xf>
    <xf numFmtId="165" fontId="45" fillId="5" borderId="1" xfId="1" applyNumberFormat="1" applyFont="1" applyFill="1" applyBorder="1" applyAlignment="1" applyProtection="1">
      <alignment horizontal="center" vertical="center" wrapText="1"/>
    </xf>
    <xf numFmtId="165" fontId="9" fillId="6" borderId="1" xfId="1" applyNumberFormat="1" applyFont="1" applyFill="1" applyBorder="1" applyAlignment="1" applyProtection="1">
      <alignment horizontal="center" vertical="center" wrapText="1"/>
      <protection locked="0"/>
    </xf>
    <xf numFmtId="165" fontId="9" fillId="2" borderId="1" xfId="1" applyNumberFormat="1" applyFont="1" applyFill="1" applyBorder="1" applyAlignment="1" applyProtection="1">
      <alignment horizontal="center" vertical="center" wrapText="1"/>
      <protection locked="0"/>
    </xf>
    <xf numFmtId="165" fontId="9" fillId="7" borderId="1" xfId="1" applyNumberFormat="1" applyFont="1" applyFill="1" applyBorder="1" applyAlignment="1" applyProtection="1">
      <alignment horizontal="center" vertical="center" wrapText="1"/>
    </xf>
    <xf numFmtId="165" fontId="45" fillId="5" borderId="15" xfId="1" applyNumberFormat="1" applyFont="1" applyFill="1" applyBorder="1" applyAlignment="1" applyProtection="1">
      <alignment horizontal="center" vertical="center" wrapText="1"/>
    </xf>
    <xf numFmtId="0" fontId="40" fillId="0" borderId="0" xfId="0" applyFont="1"/>
    <xf numFmtId="0" fontId="40" fillId="0" borderId="2" xfId="0" applyFont="1" applyBorder="1" applyAlignment="1">
      <alignment horizontal="right" vertical="center"/>
    </xf>
    <xf numFmtId="165" fontId="40" fillId="0" borderId="15" xfId="0" applyNumberFormat="1" applyFont="1" applyBorder="1" applyAlignment="1">
      <alignment horizontal="center" vertical="center"/>
    </xf>
    <xf numFmtId="0" fontId="9" fillId="0" borderId="1" xfId="0" applyFont="1" applyBorder="1" applyAlignment="1">
      <alignment horizontal="right" vertical="center" wrapText="1"/>
    </xf>
    <xf numFmtId="14" fontId="9" fillId="6" borderId="1" xfId="0" applyNumberFormat="1" applyFont="1" applyFill="1" applyBorder="1" applyAlignment="1" applyProtection="1">
      <alignment horizontal="center" vertical="center" wrapText="1"/>
      <protection locked="0"/>
    </xf>
    <xf numFmtId="0" fontId="10" fillId="0" borderId="5" xfId="0" applyFont="1" applyBorder="1"/>
    <xf numFmtId="0" fontId="38" fillId="0" borderId="0" xfId="0" applyFont="1"/>
    <xf numFmtId="0" fontId="43" fillId="0" borderId="0" xfId="0" applyFont="1"/>
    <xf numFmtId="0" fontId="10" fillId="0" borderId="6" xfId="0" applyFont="1" applyBorder="1"/>
    <xf numFmtId="0" fontId="9" fillId="6" borderId="1" xfId="0" applyFont="1" applyFill="1" applyBorder="1" applyAlignment="1" applyProtection="1">
      <alignment horizontal="center" vertical="center" wrapText="1"/>
      <protection locked="0"/>
    </xf>
    <xf numFmtId="0" fontId="9" fillId="0" borderId="1" xfId="0" applyFont="1" applyBorder="1" applyAlignment="1">
      <alignment horizontal="right" vertical="center"/>
    </xf>
    <xf numFmtId="166" fontId="9" fillId="6" borderId="1" xfId="1" applyNumberFormat="1" applyFont="1" applyFill="1" applyBorder="1" applyAlignment="1" applyProtection="1">
      <alignment horizontal="center" vertical="center"/>
      <protection locked="0"/>
    </xf>
    <xf numFmtId="49" fontId="9" fillId="6" borderId="1" xfId="0" applyNumberFormat="1" applyFont="1" applyFill="1" applyBorder="1" applyAlignment="1" applyProtection="1">
      <alignment horizontal="center" vertical="center"/>
      <protection locked="0"/>
    </xf>
    <xf numFmtId="10" fontId="9" fillId="6" borderId="1" xfId="0" applyNumberFormat="1" applyFont="1" applyFill="1" applyBorder="1" applyAlignment="1" applyProtection="1">
      <alignment horizontal="center" vertical="center" wrapText="1"/>
      <protection locked="0"/>
    </xf>
    <xf numFmtId="9" fontId="9" fillId="6" borderId="1" xfId="8" applyFont="1" applyFill="1" applyBorder="1" applyAlignment="1" applyProtection="1">
      <alignment horizontal="center" vertical="center" wrapText="1"/>
      <protection locked="0"/>
    </xf>
    <xf numFmtId="0" fontId="9" fillId="6" borderId="1" xfId="1" applyNumberFormat="1" applyFont="1" applyFill="1" applyBorder="1" applyAlignment="1" applyProtection="1">
      <alignment horizontal="center" vertical="center" wrapText="1"/>
      <protection locked="0"/>
    </xf>
    <xf numFmtId="0" fontId="9" fillId="0" borderId="0" xfId="0" applyFont="1" applyAlignment="1">
      <alignment vertical="center"/>
    </xf>
    <xf numFmtId="0" fontId="39" fillId="0" borderId="13" xfId="0" applyFont="1" applyBorder="1" applyAlignment="1">
      <alignment vertical="center"/>
    </xf>
    <xf numFmtId="0" fontId="9" fillId="0" borderId="13" xfId="0" applyFont="1" applyBorder="1" applyAlignment="1">
      <alignment vertical="center"/>
    </xf>
    <xf numFmtId="0" fontId="10" fillId="0" borderId="13" xfId="0" applyFont="1" applyBorder="1"/>
    <xf numFmtId="0" fontId="39" fillId="0" borderId="17" xfId="0" applyFont="1" applyBorder="1" applyAlignment="1">
      <alignment horizontal="right" vertical="center" wrapText="1"/>
    </xf>
    <xf numFmtId="0" fontId="40" fillId="0" borderId="14" xfId="0" applyFont="1" applyBorder="1" applyAlignment="1">
      <alignment horizontal="center" vertical="center" wrapText="1"/>
    </xf>
    <xf numFmtId="0" fontId="9" fillId="0" borderId="0" xfId="0" applyFont="1" applyAlignment="1">
      <alignment vertical="top" wrapText="1"/>
    </xf>
    <xf numFmtId="0" fontId="39" fillId="0" borderId="15" xfId="0" applyFont="1" applyBorder="1" applyAlignment="1">
      <alignment horizontal="right" vertical="center" wrapText="1"/>
    </xf>
    <xf numFmtId="0" fontId="9" fillId="0" borderId="15" xfId="0" applyFont="1" applyBorder="1" applyAlignment="1">
      <alignment horizontal="right" vertical="top" wrapText="1"/>
    </xf>
    <xf numFmtId="0" fontId="9" fillId="0" borderId="1" xfId="0" applyFont="1" applyBorder="1" applyAlignment="1">
      <alignment horizontal="right" vertical="top" wrapText="1"/>
    </xf>
    <xf numFmtId="0" fontId="39" fillId="0" borderId="18" xfId="0" applyFont="1" applyBorder="1" applyAlignment="1">
      <alignment horizontal="center" vertical="center" wrapText="1"/>
    </xf>
    <xf numFmtId="0" fontId="35" fillId="0" borderId="0" xfId="0" applyFont="1"/>
    <xf numFmtId="165" fontId="7" fillId="0" borderId="1" xfId="1" applyNumberFormat="1" applyFont="1" applyFill="1" applyBorder="1" applyAlignment="1" applyProtection="1">
      <alignment horizontal="center" vertical="center" wrapText="1"/>
    </xf>
    <xf numFmtId="9" fontId="10" fillId="0" borderId="15" xfId="0" applyNumberFormat="1" applyFont="1" applyBorder="1" applyAlignment="1">
      <alignment horizontal="center" vertical="center" wrapText="1"/>
    </xf>
    <xf numFmtId="9" fontId="10" fillId="0" borderId="17" xfId="0" applyNumberFormat="1" applyFont="1" applyBorder="1" applyAlignment="1">
      <alignment horizontal="center" vertical="center" wrapText="1"/>
    </xf>
    <xf numFmtId="0" fontId="10" fillId="0" borderId="0" xfId="0" applyFont="1" applyAlignment="1">
      <alignment horizontal="center" vertical="center" wrapText="1"/>
    </xf>
    <xf numFmtId="9" fontId="10" fillId="0" borderId="0" xfId="0" applyNumberFormat="1" applyFont="1" applyAlignment="1">
      <alignment horizontal="center" vertical="center" wrapText="1"/>
    </xf>
    <xf numFmtId="5" fontId="10" fillId="8" borderId="1" xfId="3" applyNumberFormat="1" applyFont="1" applyFill="1" applyBorder="1" applyAlignment="1" applyProtection="1">
      <alignment horizontal="center" vertical="center"/>
      <protection locked="0"/>
    </xf>
    <xf numFmtId="0" fontId="1" fillId="0" borderId="0" xfId="0" applyFont="1"/>
    <xf numFmtId="0" fontId="1" fillId="0" borderId="0" xfId="0" applyFont="1" applyAlignment="1">
      <alignment horizontal="right" vertical="center"/>
    </xf>
    <xf numFmtId="0" fontId="1" fillId="0" borderId="5" xfId="0" applyFont="1" applyBorder="1" applyAlignment="1">
      <alignment horizontal="right" vertical="center"/>
    </xf>
    <xf numFmtId="0" fontId="1" fillId="0" borderId="6" xfId="0" applyFont="1" applyBorder="1"/>
    <xf numFmtId="14" fontId="1" fillId="0" borderId="0" xfId="0" applyNumberFormat="1" applyFont="1" applyAlignment="1">
      <alignment horizontal="right" vertical="center"/>
    </xf>
    <xf numFmtId="14" fontId="1" fillId="0" borderId="5" xfId="0" applyNumberFormat="1" applyFont="1" applyBorder="1" applyAlignment="1">
      <alignment horizontal="right" vertical="center"/>
    </xf>
    <xf numFmtId="0" fontId="1" fillId="0" borderId="5" xfId="0" applyFont="1" applyBorder="1"/>
    <xf numFmtId="14" fontId="1" fillId="0" borderId="5" xfId="0" applyNumberFormat="1" applyFont="1" applyBorder="1"/>
    <xf numFmtId="0" fontId="1" fillId="0" borderId="0" xfId="0" applyFont="1" applyAlignment="1">
      <alignment horizontal="left" vertical="center"/>
    </xf>
    <xf numFmtId="0" fontId="1" fillId="0" borderId="0" xfId="0" applyFont="1" applyAlignment="1">
      <alignment wrapText="1"/>
    </xf>
    <xf numFmtId="0" fontId="1" fillId="0" borderId="13" xfId="0" applyFont="1" applyBorder="1"/>
    <xf numFmtId="0" fontId="35" fillId="0" borderId="0" xfId="0" applyFont="1" applyAlignment="1">
      <alignment horizontal="center"/>
    </xf>
    <xf numFmtId="0" fontId="46" fillId="3" borderId="0" xfId="0" applyFont="1" applyFill="1" applyAlignment="1">
      <alignment horizontal="center"/>
    </xf>
    <xf numFmtId="0" fontId="51" fillId="3" borderId="0" xfId="0" applyFont="1" applyFill="1" applyAlignment="1">
      <alignment horizontal="center"/>
    </xf>
    <xf numFmtId="0" fontId="2" fillId="4" borderId="0" xfId="0" applyFont="1" applyFill="1" applyAlignment="1">
      <alignment horizontal="center"/>
    </xf>
    <xf numFmtId="0" fontId="2" fillId="4" borderId="5" xfId="0" applyFont="1" applyFill="1" applyBorder="1" applyAlignment="1">
      <alignment horizontal="center"/>
    </xf>
    <xf numFmtId="0" fontId="48" fillId="5" borderId="0" xfId="0" applyFont="1" applyFill="1" applyAlignment="1">
      <alignment horizontal="center" vertical="center"/>
    </xf>
    <xf numFmtId="0" fontId="51" fillId="3" borderId="0" xfId="0" applyFont="1" applyFill="1" applyAlignment="1">
      <alignment horizontal="left" vertical="center"/>
    </xf>
    <xf numFmtId="0" fontId="3" fillId="0" borderId="0" xfId="0" applyFont="1" applyAlignment="1">
      <alignment horizontal="right" vertical="center"/>
    </xf>
    <xf numFmtId="0" fontId="3" fillId="0" borderId="2" xfId="0" applyFont="1" applyBorder="1" applyAlignment="1">
      <alignment horizontal="right" vertical="center"/>
    </xf>
    <xf numFmtId="0" fontId="54" fillId="0" borderId="0" xfId="0" applyFont="1" applyAlignment="1">
      <alignment horizontal="right" vertical="center"/>
    </xf>
    <xf numFmtId="0" fontId="7" fillId="6" borderId="19" xfId="0" applyFont="1" applyFill="1" applyBorder="1" applyAlignment="1" applyProtection="1">
      <alignment horizontal="center" vertical="center" wrapText="1"/>
      <protection locked="0"/>
    </xf>
    <xf numFmtId="0" fontId="7" fillId="6" borderId="15" xfId="0" applyFont="1" applyFill="1" applyBorder="1" applyAlignment="1" applyProtection="1">
      <alignment horizontal="center" vertical="center" wrapText="1"/>
      <protection locked="0"/>
    </xf>
    <xf numFmtId="0" fontId="9" fillId="0" borderId="18" xfId="0" applyFont="1" applyBorder="1" applyAlignment="1">
      <alignment horizontal="right" vertical="center"/>
    </xf>
    <xf numFmtId="0" fontId="51" fillId="4" borderId="0" xfId="0" applyFont="1" applyFill="1" applyAlignment="1">
      <alignment horizontal="left" vertical="center"/>
    </xf>
    <xf numFmtId="0" fontId="3" fillId="6" borderId="19" xfId="0" applyFont="1" applyFill="1" applyBorder="1" applyAlignment="1" applyProtection="1">
      <alignment horizontal="left" vertical="center" wrapText="1"/>
      <protection locked="0"/>
    </xf>
    <xf numFmtId="0" fontId="3" fillId="6" borderId="16" xfId="0" applyFont="1" applyFill="1" applyBorder="1" applyAlignment="1" applyProtection="1">
      <alignment horizontal="left" vertical="center" wrapText="1"/>
      <protection locked="0"/>
    </xf>
    <xf numFmtId="0" fontId="3" fillId="6" borderId="15" xfId="0" applyFont="1" applyFill="1" applyBorder="1" applyAlignment="1" applyProtection="1">
      <alignment horizontal="left" vertical="center" wrapText="1"/>
      <protection locked="0"/>
    </xf>
    <xf numFmtId="0" fontId="51" fillId="4" borderId="0" xfId="0" applyFont="1" applyFill="1" applyAlignment="1">
      <alignment horizontal="left" vertical="center" wrapText="1"/>
    </xf>
    <xf numFmtId="0" fontId="7" fillId="0" borderId="0" xfId="0" applyFont="1" applyAlignment="1">
      <alignment horizontal="right" vertical="center"/>
    </xf>
    <xf numFmtId="0" fontId="13" fillId="6" borderId="19" xfId="5" applyFill="1" applyBorder="1" applyAlignment="1" applyProtection="1">
      <alignment horizontal="left" vertical="center" wrapText="1"/>
      <protection locked="0"/>
    </xf>
    <xf numFmtId="0" fontId="13" fillId="6" borderId="16" xfId="5" applyFill="1" applyBorder="1" applyAlignment="1" applyProtection="1">
      <alignment horizontal="left" vertical="center" wrapText="1"/>
      <protection locked="0"/>
    </xf>
    <xf numFmtId="0" fontId="13" fillId="6" borderId="15" xfId="5" applyFill="1" applyBorder="1" applyAlignment="1" applyProtection="1">
      <alignment horizontal="left" vertical="center" wrapText="1"/>
      <protection locked="0"/>
    </xf>
    <xf numFmtId="0" fontId="7" fillId="0" borderId="16" xfId="0" applyFont="1" applyBorder="1" applyAlignment="1">
      <alignment horizontal="right" vertical="center" wrapText="1"/>
    </xf>
    <xf numFmtId="0" fontId="7" fillId="0" borderId="15" xfId="0" applyFont="1" applyBorder="1" applyAlignment="1">
      <alignment horizontal="right" vertical="center" wrapText="1"/>
    </xf>
    <xf numFmtId="0" fontId="7" fillId="0" borderId="19" xfId="0" applyFont="1" applyBorder="1" applyAlignment="1">
      <alignment horizontal="right" vertical="center" wrapText="1"/>
    </xf>
    <xf numFmtId="0" fontId="54" fillId="9" borderId="0" xfId="0" applyFont="1" applyFill="1" applyAlignment="1">
      <alignment horizontal="right" vertical="center"/>
    </xf>
    <xf numFmtId="0" fontId="49" fillId="5" borderId="19" xfId="0" applyFont="1" applyFill="1" applyBorder="1" applyAlignment="1">
      <alignment horizontal="center" vertical="center" wrapText="1"/>
    </xf>
    <xf numFmtId="0" fontId="48" fillId="5" borderId="16" xfId="0" applyFont="1" applyFill="1" applyBorder="1" applyAlignment="1">
      <alignment horizontal="center" vertical="center" wrapText="1"/>
    </xf>
    <xf numFmtId="0" fontId="55" fillId="0" borderId="0" xfId="0" applyFont="1" applyAlignment="1">
      <alignment horizontal="right" vertical="center"/>
    </xf>
    <xf numFmtId="0" fontId="7" fillId="0" borderId="2" xfId="0" applyFont="1" applyBorder="1" applyAlignment="1">
      <alignment horizontal="right" vertical="center"/>
    </xf>
    <xf numFmtId="0" fontId="3" fillId="6" borderId="21" xfId="0" applyFont="1" applyFill="1" applyBorder="1" applyAlignment="1" applyProtection="1">
      <alignment horizontal="left" vertical="top" wrapText="1"/>
      <protection locked="0"/>
    </xf>
    <xf numFmtId="0" fontId="3" fillId="6" borderId="18" xfId="0" applyFont="1" applyFill="1" applyBorder="1" applyAlignment="1" applyProtection="1">
      <alignment horizontal="left" vertical="top" wrapText="1"/>
      <protection locked="0"/>
    </xf>
    <xf numFmtId="0" fontId="3" fillId="6" borderId="22" xfId="0" applyFont="1" applyFill="1" applyBorder="1" applyAlignment="1" applyProtection="1">
      <alignment horizontal="left" vertical="top" wrapText="1"/>
      <protection locked="0"/>
    </xf>
    <xf numFmtId="0" fontId="3" fillId="6" borderId="3" xfId="0" applyFont="1" applyFill="1" applyBorder="1" applyAlignment="1" applyProtection="1">
      <alignment horizontal="left" vertical="top" wrapText="1"/>
      <protection locked="0"/>
    </xf>
    <xf numFmtId="0" fontId="3" fillId="6" borderId="0" xfId="0" applyFont="1" applyFill="1" applyAlignment="1" applyProtection="1">
      <alignment horizontal="left" vertical="top" wrapText="1"/>
      <protection locked="0"/>
    </xf>
    <xf numFmtId="0" fontId="3" fillId="6" borderId="2" xfId="0" applyFont="1" applyFill="1" applyBorder="1" applyAlignment="1" applyProtection="1">
      <alignment horizontal="left" vertical="top" wrapText="1"/>
      <protection locked="0"/>
    </xf>
    <xf numFmtId="0" fontId="3" fillId="6" borderId="23" xfId="0" applyFont="1" applyFill="1" applyBorder="1" applyAlignment="1" applyProtection="1">
      <alignment horizontal="left" vertical="top" wrapText="1"/>
      <protection locked="0"/>
    </xf>
    <xf numFmtId="0" fontId="3" fillId="6" borderId="13" xfId="0" applyFont="1" applyFill="1" applyBorder="1" applyAlignment="1" applyProtection="1">
      <alignment horizontal="left" vertical="top" wrapText="1"/>
      <protection locked="0"/>
    </xf>
    <xf numFmtId="0" fontId="3" fillId="6" borderId="17" xfId="0" applyFont="1" applyFill="1" applyBorder="1" applyAlignment="1" applyProtection="1">
      <alignment horizontal="left" vertical="top" wrapText="1"/>
      <protection locked="0"/>
    </xf>
    <xf numFmtId="0" fontId="56" fillId="0" borderId="0" xfId="0" applyFont="1" applyAlignment="1">
      <alignment horizontal="right" vertical="center"/>
    </xf>
    <xf numFmtId="1" fontId="53" fillId="5" borderId="19" xfId="0" applyNumberFormat="1" applyFont="1" applyFill="1" applyBorder="1" applyAlignment="1">
      <alignment horizontal="center" vertical="center" wrapText="1"/>
    </xf>
    <xf numFmtId="1" fontId="53" fillId="5" borderId="16" xfId="0" applyNumberFormat="1" applyFont="1" applyFill="1" applyBorder="1" applyAlignment="1">
      <alignment horizontal="center" vertical="center" wrapText="1"/>
    </xf>
    <xf numFmtId="1" fontId="53" fillId="5" borderId="15" xfId="0" applyNumberFormat="1" applyFont="1" applyFill="1" applyBorder="1" applyAlignment="1">
      <alignment horizontal="center" vertical="center" wrapText="1"/>
    </xf>
    <xf numFmtId="0" fontId="33" fillId="0" borderId="20" xfId="0" applyFont="1" applyBorder="1" applyAlignment="1">
      <alignment horizontal="center" vertical="center" wrapText="1"/>
    </xf>
    <xf numFmtId="0" fontId="33" fillId="0" borderId="14" xfId="0" applyFont="1" applyBorder="1" applyAlignment="1">
      <alignment horizontal="center" vertical="center" wrapText="1"/>
    </xf>
    <xf numFmtId="0" fontId="53" fillId="5" borderId="19" xfId="0" applyFont="1" applyFill="1" applyBorder="1" applyAlignment="1">
      <alignment horizontal="center" vertical="center" wrapText="1"/>
    </xf>
    <xf numFmtId="0" fontId="53" fillId="5" borderId="15" xfId="0" applyFont="1" applyFill="1" applyBorder="1" applyAlignment="1">
      <alignment horizontal="center" vertical="center" wrapText="1"/>
    </xf>
    <xf numFmtId="0" fontId="14" fillId="0" borderId="0" xfId="0" applyFont="1" applyAlignment="1">
      <alignment horizontal="center"/>
    </xf>
    <xf numFmtId="0" fontId="3" fillId="6" borderId="19" xfId="0" applyFont="1" applyFill="1" applyBorder="1" applyAlignment="1" applyProtection="1">
      <alignment horizontal="left" vertical="center"/>
      <protection locked="0"/>
    </xf>
    <xf numFmtId="0" fontId="3" fillId="6" borderId="16" xfId="0" applyFont="1" applyFill="1" applyBorder="1" applyAlignment="1" applyProtection="1">
      <alignment horizontal="left" vertical="center"/>
      <protection locked="0"/>
    </xf>
    <xf numFmtId="0" fontId="3" fillId="6" borderId="15" xfId="0" applyFont="1" applyFill="1" applyBorder="1" applyAlignment="1" applyProtection="1">
      <alignment horizontal="left" vertical="center"/>
      <protection locked="0"/>
    </xf>
    <xf numFmtId="0" fontId="3" fillId="6" borderId="19" xfId="0" applyFont="1" applyFill="1" applyBorder="1" applyAlignment="1" applyProtection="1">
      <alignment horizontal="center" vertical="center"/>
      <protection locked="0"/>
    </xf>
    <xf numFmtId="0" fontId="3" fillId="6" borderId="15" xfId="0" applyFont="1" applyFill="1" applyBorder="1" applyAlignment="1" applyProtection="1">
      <alignment horizontal="center" vertical="center"/>
      <protection locked="0"/>
    </xf>
    <xf numFmtId="1" fontId="53" fillId="5" borderId="1" xfId="0" applyNumberFormat="1" applyFont="1" applyFill="1" applyBorder="1" applyAlignment="1">
      <alignment horizontal="center" vertical="center" wrapText="1"/>
    </xf>
    <xf numFmtId="165" fontId="48" fillId="5" borderId="19" xfId="1" applyNumberFormat="1" applyFont="1" applyFill="1" applyBorder="1" applyAlignment="1" applyProtection="1">
      <alignment horizontal="center" vertical="center" wrapText="1"/>
    </xf>
    <xf numFmtId="165" fontId="48" fillId="5" borderId="16" xfId="1" applyNumberFormat="1" applyFont="1" applyFill="1" applyBorder="1" applyAlignment="1" applyProtection="1">
      <alignment horizontal="center" vertical="center" wrapText="1"/>
    </xf>
    <xf numFmtId="165" fontId="48" fillId="5" borderId="15" xfId="1" applyNumberFormat="1" applyFont="1" applyFill="1" applyBorder="1" applyAlignment="1" applyProtection="1">
      <alignment horizontal="center" vertical="center" wrapText="1"/>
    </xf>
    <xf numFmtId="0" fontId="54" fillId="0" borderId="7" xfId="0" applyFont="1" applyBorder="1" applyAlignment="1">
      <alignment horizontal="right" vertical="center"/>
    </xf>
    <xf numFmtId="0" fontId="9" fillId="0" borderId="0" xfId="0" applyFont="1" applyAlignment="1">
      <alignment horizontal="right" vertical="center"/>
    </xf>
    <xf numFmtId="0" fontId="9" fillId="0" borderId="2" xfId="0" applyFont="1" applyBorder="1" applyAlignment="1">
      <alignment horizontal="right" vertical="center"/>
    </xf>
    <xf numFmtId="0" fontId="51" fillId="4" borderId="2" xfId="0" applyFont="1" applyFill="1" applyBorder="1" applyAlignment="1">
      <alignment horizontal="left" vertical="center"/>
    </xf>
    <xf numFmtId="0" fontId="10" fillId="0" borderId="0" xfId="0" applyFont="1" applyAlignment="1">
      <alignment horizontal="right" vertical="center"/>
    </xf>
    <xf numFmtId="0" fontId="10" fillId="0" borderId="2" xfId="0" applyFont="1" applyBorder="1" applyAlignment="1">
      <alignment horizontal="right" vertical="center"/>
    </xf>
    <xf numFmtId="0" fontId="10" fillId="6" borderId="1" xfId="0" applyFont="1" applyFill="1" applyBorder="1" applyAlignment="1" applyProtection="1">
      <alignment horizontal="center" vertical="center"/>
      <protection locked="0"/>
    </xf>
    <xf numFmtId="165" fontId="9" fillId="5" borderId="19" xfId="1" applyNumberFormat="1" applyFont="1" applyFill="1" applyBorder="1" applyAlignment="1" applyProtection="1">
      <alignment horizontal="center" vertical="center" wrapText="1"/>
    </xf>
    <xf numFmtId="165" fontId="9" fillId="5" borderId="16" xfId="1" applyNumberFormat="1" applyFont="1" applyFill="1" applyBorder="1" applyAlignment="1" applyProtection="1">
      <alignment horizontal="center" vertical="center" wrapText="1"/>
    </xf>
    <xf numFmtId="165" fontId="9" fillId="5" borderId="15" xfId="1" applyNumberFormat="1" applyFont="1" applyFill="1" applyBorder="1" applyAlignment="1" applyProtection="1">
      <alignment horizontal="center" vertical="center" wrapText="1"/>
    </xf>
    <xf numFmtId="0" fontId="10" fillId="6" borderId="19" xfId="0" applyFont="1" applyFill="1" applyBorder="1" applyAlignment="1" applyProtection="1">
      <alignment horizontal="left" vertical="center" wrapText="1"/>
      <protection locked="0"/>
    </xf>
    <xf numFmtId="0" fontId="10" fillId="6" borderId="16" xfId="0" applyFont="1" applyFill="1" applyBorder="1" applyAlignment="1" applyProtection="1">
      <alignment horizontal="left" vertical="center" wrapText="1"/>
      <protection locked="0"/>
    </xf>
    <xf numFmtId="0" fontId="10" fillId="6" borderId="15" xfId="0" applyFont="1" applyFill="1" applyBorder="1" applyAlignment="1" applyProtection="1">
      <alignment horizontal="left" vertical="center" wrapText="1"/>
      <protection locked="0"/>
    </xf>
    <xf numFmtId="0" fontId="10" fillId="0" borderId="0" xfId="0" applyFont="1" applyAlignment="1">
      <alignment horizontal="right" vertical="center" wrapText="1"/>
    </xf>
    <xf numFmtId="0" fontId="10" fillId="0" borderId="2" xfId="0" applyFont="1" applyBorder="1" applyAlignment="1">
      <alignment horizontal="right" vertical="center" wrapText="1"/>
    </xf>
    <xf numFmtId="0" fontId="48" fillId="5" borderId="13" xfId="0" applyFont="1" applyFill="1" applyBorder="1" applyAlignment="1">
      <alignment horizontal="center" vertical="center" wrapText="1"/>
    </xf>
    <xf numFmtId="0" fontId="48" fillId="5" borderId="17" xfId="0" applyFont="1" applyFill="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7" fillId="6" borderId="1" xfId="0" applyFont="1" applyFill="1" applyBorder="1" applyAlignment="1" applyProtection="1">
      <alignment horizontal="center" vertical="center" wrapText="1"/>
      <protection locked="0"/>
    </xf>
    <xf numFmtId="0" fontId="39" fillId="0" borderId="19"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1" xfId="0" quotePrefix="1" applyFont="1" applyBorder="1" applyAlignment="1">
      <alignment horizontal="center" vertical="top" wrapText="1"/>
    </xf>
  </cellXfs>
  <cellStyles count="10">
    <cellStyle name="Comma" xfId="1" builtinId="3"/>
    <cellStyle name="Comma 2" xfId="2" xr:uid="{00000000-0005-0000-0000-000001000000}"/>
    <cellStyle name="Currency" xfId="3" builtinId="4"/>
    <cellStyle name="Currency 2" xfId="4" xr:uid="{00000000-0005-0000-0000-000003000000}"/>
    <cellStyle name="Hyperlink" xfId="5" builtinId="8"/>
    <cellStyle name="Hyperlink 2" xfId="6" xr:uid="{00000000-0005-0000-0000-000005000000}"/>
    <cellStyle name="Normal" xfId="0" builtinId="0"/>
    <cellStyle name="Normal 2" xfId="7" xr:uid="{00000000-0005-0000-0000-000007000000}"/>
    <cellStyle name="Percent" xfId="8" builtinId="5"/>
    <cellStyle name="Percent 2" xfId="9" xr:uid="{00000000-0005-0000-0000-000009000000}"/>
  </cellStyles>
  <dxfs count="17">
    <dxf>
      <font>
        <b/>
        <i/>
        <condense val="0"/>
        <extend val="0"/>
        <color indexed="10"/>
      </font>
      <fill>
        <patternFill>
          <bgColor indexed="13"/>
        </patternFill>
      </fill>
    </dxf>
    <dxf>
      <font>
        <condense val="0"/>
        <extend val="0"/>
        <color indexed="10"/>
      </font>
      <fill>
        <patternFill>
          <bgColor indexed="13"/>
        </patternFill>
      </fill>
    </dxf>
    <dxf>
      <font>
        <b/>
        <i/>
        <condense val="0"/>
        <extend val="0"/>
        <color indexed="12"/>
      </font>
    </dxf>
    <dxf>
      <font>
        <b/>
        <i/>
        <condense val="0"/>
        <extend val="0"/>
        <color indexed="10"/>
      </font>
    </dxf>
    <dxf>
      <font>
        <b/>
        <i val="0"/>
        <condense val="0"/>
        <extend val="0"/>
        <color indexed="10"/>
      </font>
      <fill>
        <patternFill>
          <bgColor indexed="43"/>
        </patternFill>
      </fill>
    </dxf>
    <dxf>
      <font>
        <b/>
        <i val="0"/>
        <condense val="0"/>
        <extend val="0"/>
        <color indexed="10"/>
      </font>
      <fill>
        <patternFill>
          <bgColor indexed="43"/>
        </patternFill>
      </fill>
    </dxf>
    <dxf>
      <font>
        <b/>
        <i/>
        <condense val="0"/>
        <extend val="0"/>
        <color indexed="10"/>
      </font>
    </dxf>
    <dxf>
      <font>
        <b/>
        <i/>
        <condense val="0"/>
        <extend val="0"/>
        <color indexed="55"/>
      </font>
    </dxf>
    <dxf>
      <font>
        <b/>
        <i/>
        <condense val="0"/>
        <extend val="0"/>
        <color indexed="12"/>
      </font>
    </dxf>
    <dxf>
      <font>
        <b/>
        <i/>
        <condense val="0"/>
        <extend val="0"/>
        <color indexed="23"/>
      </font>
    </dxf>
    <dxf>
      <font>
        <b/>
        <i/>
        <condense val="0"/>
        <extend val="0"/>
        <color indexed="18"/>
      </font>
    </dxf>
    <dxf>
      <font>
        <b/>
        <i/>
        <condense val="0"/>
        <extend val="0"/>
        <color indexed="23"/>
      </font>
    </dxf>
    <dxf>
      <font>
        <b/>
        <i/>
        <condense val="0"/>
        <extend val="0"/>
        <color indexed="12"/>
      </font>
    </dxf>
    <dxf>
      <font>
        <b/>
        <i/>
        <condense val="0"/>
        <extend val="0"/>
        <color indexed="23"/>
      </font>
    </dxf>
    <dxf>
      <font>
        <b/>
        <i/>
        <condense val="0"/>
        <extend val="0"/>
        <color indexed="10"/>
      </font>
    </dxf>
    <dxf>
      <font>
        <b/>
        <i/>
        <condense val="0"/>
        <extend val="0"/>
        <color indexed="10"/>
      </font>
    </dxf>
    <dxf>
      <font>
        <b/>
        <i/>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E1FBFF"/>
      <rgbColor rgb="00EAEAE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2</xdr:row>
      <xdr:rowOff>47625</xdr:rowOff>
    </xdr:from>
    <xdr:to>
      <xdr:col>1</xdr:col>
      <xdr:colOff>104775</xdr:colOff>
      <xdr:row>7</xdr:row>
      <xdr:rowOff>47625</xdr:rowOff>
    </xdr:to>
    <xdr:pic>
      <xdr:nvPicPr>
        <xdr:cNvPr id="6490" name="Picture 2">
          <a:extLst>
            <a:ext uri="{FF2B5EF4-FFF2-40B4-BE49-F238E27FC236}">
              <a16:creationId xmlns:a16="http://schemas.microsoft.com/office/drawing/2014/main" id="{238DE5FC-AB9A-407E-8C2D-A65E3B91CD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209550"/>
          <a:ext cx="339090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270</xdr:row>
      <xdr:rowOff>85725</xdr:rowOff>
    </xdr:from>
    <xdr:to>
      <xdr:col>7</xdr:col>
      <xdr:colOff>0</xdr:colOff>
      <xdr:row>281</xdr:row>
      <xdr:rowOff>9525</xdr:rowOff>
    </xdr:to>
    <xdr:pic>
      <xdr:nvPicPr>
        <xdr:cNvPr id="6491" name="Picture 3">
          <a:extLst>
            <a:ext uri="{FF2B5EF4-FFF2-40B4-BE49-F238E27FC236}">
              <a16:creationId xmlns:a16="http://schemas.microsoft.com/office/drawing/2014/main" id="{832C9828-DF22-427A-8ADD-4C74392A8A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167550"/>
          <a:ext cx="98679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AD358"/>
  <sheetViews>
    <sheetView showGridLines="0" showRowColHeaders="0" tabSelected="1" topLeftCell="A2" zoomScaleNormal="100" zoomScaleSheetLayoutView="130" workbookViewId="0">
      <selection activeCell="G14" sqref="G14"/>
    </sheetView>
  </sheetViews>
  <sheetFormatPr defaultRowHeight="12.5" x14ac:dyDescent="0.25"/>
  <cols>
    <col min="1" max="1" width="51.1796875" customWidth="1"/>
    <col min="2" max="2" width="3.26953125" customWidth="1"/>
    <col min="3" max="7" width="18.7265625" customWidth="1"/>
    <col min="8" max="8" width="13.81640625" hidden="1" customWidth="1"/>
    <col min="9" max="9" width="16.7265625" hidden="1" customWidth="1"/>
    <col min="10" max="10" width="11.1796875" style="4" hidden="1" customWidth="1"/>
    <col min="11" max="11" width="0.1796875" style="4" hidden="1" customWidth="1"/>
    <col min="12" max="12" width="9" style="4" hidden="1" customWidth="1"/>
    <col min="13" max="13" width="13.26953125" style="4" hidden="1" customWidth="1"/>
    <col min="14" max="14" width="8.453125" style="3" hidden="1" customWidth="1"/>
    <col min="15" max="15" width="15.7265625" style="3" hidden="1" customWidth="1"/>
    <col min="16" max="16" width="0.1796875" style="3" hidden="1" customWidth="1"/>
    <col min="17" max="17" width="8.453125" style="3" hidden="1" customWidth="1"/>
    <col min="18" max="18" width="7" style="3" hidden="1" customWidth="1"/>
    <col min="19" max="19" width="6.7265625" hidden="1" customWidth="1"/>
    <col min="20" max="20" width="0.1796875" hidden="1" customWidth="1"/>
    <col min="21" max="21" width="3" hidden="1" customWidth="1"/>
    <col min="22" max="22" width="9.81640625" hidden="1" customWidth="1"/>
    <col min="23" max="23" width="13.54296875" customWidth="1"/>
    <col min="24" max="24" width="6.54296875" customWidth="1"/>
    <col min="25" max="25" width="16.1796875" customWidth="1"/>
    <col min="26" max="26" width="9.1796875" customWidth="1"/>
    <col min="28" max="28" width="9.54296875" bestFit="1" customWidth="1"/>
  </cols>
  <sheetData>
    <row r="1" spans="1:27" ht="13" hidden="1" thickBot="1" x14ac:dyDescent="0.3">
      <c r="A1" s="67" t="s">
        <v>0</v>
      </c>
      <c r="B1" s="67"/>
      <c r="C1" s="68"/>
      <c r="D1" s="68"/>
      <c r="E1" s="68"/>
      <c r="F1" s="68"/>
      <c r="G1" s="68"/>
      <c r="H1" s="94"/>
      <c r="I1" s="94"/>
    </row>
    <row r="2" spans="1:27" x14ac:dyDescent="0.25">
      <c r="A2" s="100"/>
      <c r="B2" s="100"/>
      <c r="C2" s="101"/>
      <c r="D2" s="101"/>
      <c r="E2" s="101"/>
      <c r="F2" s="101"/>
      <c r="G2" s="101"/>
      <c r="H2" s="125"/>
      <c r="I2" s="126"/>
      <c r="U2" s="106"/>
    </row>
    <row r="3" spans="1:27" ht="34.5" customHeight="1" x14ac:dyDescent="0.25">
      <c r="A3" s="102"/>
      <c r="B3" s="102"/>
      <c r="C3" s="98"/>
      <c r="D3" s="98"/>
      <c r="E3" s="98"/>
      <c r="F3" s="98"/>
      <c r="G3" s="98"/>
      <c r="H3" s="94"/>
      <c r="I3" s="127"/>
      <c r="U3" s="106"/>
    </row>
    <row r="4" spans="1:27" ht="27" customHeight="1" x14ac:dyDescent="0.4">
      <c r="A4" s="98"/>
      <c r="B4" s="98"/>
      <c r="C4" s="98"/>
      <c r="D4" s="99"/>
      <c r="E4" s="104"/>
      <c r="F4" s="128"/>
      <c r="G4" s="128" t="s">
        <v>1</v>
      </c>
      <c r="H4" s="94"/>
      <c r="I4" s="127"/>
      <c r="U4" s="106"/>
    </row>
    <row r="5" spans="1:27" ht="13" x14ac:dyDescent="0.3">
      <c r="A5" s="98"/>
      <c r="B5" s="98"/>
      <c r="C5" s="98"/>
      <c r="D5" s="98"/>
      <c r="E5" s="98"/>
      <c r="F5" s="129"/>
      <c r="G5" s="129" t="s">
        <v>181</v>
      </c>
      <c r="H5" s="94"/>
      <c r="I5" s="127"/>
      <c r="U5" s="106"/>
    </row>
    <row r="6" spans="1:27" ht="4.5" customHeight="1" x14ac:dyDescent="0.25">
      <c r="A6" s="218"/>
      <c r="B6" s="218"/>
      <c r="C6" s="218"/>
      <c r="D6" s="218"/>
      <c r="E6" s="218"/>
      <c r="F6" s="218"/>
      <c r="G6" s="218"/>
      <c r="H6" s="94"/>
      <c r="I6" s="127"/>
      <c r="U6" s="106"/>
    </row>
    <row r="7" spans="1:27" ht="12.75" customHeight="1" x14ac:dyDescent="0.25">
      <c r="A7" s="218"/>
      <c r="B7" s="218"/>
      <c r="C7" s="218"/>
      <c r="D7" s="218"/>
      <c r="E7" s="218"/>
      <c r="F7" s="218"/>
      <c r="G7" s="218"/>
      <c r="H7" s="94"/>
      <c r="I7" s="127"/>
      <c r="U7" s="106"/>
    </row>
    <row r="8" spans="1:27" ht="12.75" customHeight="1" x14ac:dyDescent="0.25">
      <c r="A8" s="218"/>
      <c r="B8" s="218"/>
      <c r="C8" s="218"/>
      <c r="D8" s="218"/>
      <c r="E8" s="218"/>
      <c r="F8" s="218"/>
      <c r="G8" s="218"/>
      <c r="H8" s="94"/>
      <c r="I8" s="127"/>
      <c r="U8" s="106"/>
    </row>
    <row r="9" spans="1:27" ht="12.75" customHeight="1" x14ac:dyDescent="0.3">
      <c r="A9" s="219"/>
      <c r="B9" s="219"/>
      <c r="C9" s="219"/>
      <c r="D9" s="219"/>
      <c r="E9" s="219"/>
      <c r="F9" s="219"/>
      <c r="G9" s="219"/>
      <c r="H9" s="220"/>
      <c r="I9" s="221"/>
      <c r="U9" s="106"/>
    </row>
    <row r="10" spans="1:27" s="27" customFormat="1" ht="4.5" customHeight="1" thickBot="1" x14ac:dyDescent="0.3">
      <c r="A10" s="222"/>
      <c r="B10" s="222"/>
      <c r="C10" s="222"/>
      <c r="D10" s="222"/>
      <c r="E10" s="222"/>
      <c r="F10" s="222"/>
      <c r="G10" s="222"/>
      <c r="I10" s="105"/>
      <c r="J10" s="28"/>
      <c r="K10" s="28"/>
      <c r="L10" s="28"/>
      <c r="M10" s="28"/>
      <c r="N10" s="29"/>
      <c r="O10" s="29"/>
      <c r="P10" s="29"/>
      <c r="Q10" s="29"/>
      <c r="R10" s="29"/>
      <c r="U10" s="118"/>
    </row>
    <row r="11" spans="1:27" ht="12" customHeight="1" x14ac:dyDescent="0.3">
      <c r="A11" s="81"/>
      <c r="B11" s="81"/>
      <c r="C11" s="81"/>
      <c r="D11" s="81"/>
      <c r="E11" s="81"/>
      <c r="F11" s="81"/>
      <c r="G11" s="81"/>
      <c r="I11" s="103"/>
      <c r="U11" s="106"/>
    </row>
    <row r="12" spans="1:27" s="1" customFormat="1" ht="12" customHeight="1" x14ac:dyDescent="0.25">
      <c r="A12" s="223" t="s">
        <v>2</v>
      </c>
      <c r="B12" s="223"/>
      <c r="C12" s="223"/>
      <c r="D12" s="223"/>
      <c r="E12" s="223"/>
      <c r="F12" s="223"/>
      <c r="G12" s="223"/>
      <c r="H12" s="207" t="str">
        <f>H14 &amp; "/" &amp; RIGHT(I14,2)</f>
        <v>2023/24</v>
      </c>
      <c r="I12" s="208" t="str">
        <f>I14 &amp; "/" &amp; RIGHT(J14,2)</f>
        <v>2024/25</v>
      </c>
      <c r="J12" s="4"/>
      <c r="K12" s="4"/>
      <c r="L12" s="4"/>
      <c r="M12" s="4"/>
      <c r="N12" s="3"/>
      <c r="O12" s="3"/>
      <c r="P12" s="3"/>
      <c r="Q12" s="3"/>
      <c r="R12" s="3"/>
      <c r="S12" s="206"/>
      <c r="T12" s="206"/>
      <c r="U12" s="209"/>
      <c r="V12" s="206"/>
      <c r="W12" s="206"/>
      <c r="X12" s="206"/>
      <c r="Y12" s="206"/>
      <c r="Z12" s="206"/>
      <c r="AA12" s="206"/>
    </row>
    <row r="13" spans="1:27" s="1" customFormat="1" ht="6" customHeight="1" x14ac:dyDescent="0.25">
      <c r="A13" s="56"/>
      <c r="B13" s="56"/>
      <c r="C13" s="56"/>
      <c r="D13" s="56"/>
      <c r="E13" s="56"/>
      <c r="F13" s="56"/>
      <c r="G13" s="56"/>
      <c r="H13" s="207"/>
      <c r="I13" s="208"/>
      <c r="J13" s="4"/>
      <c r="K13" s="4"/>
      <c r="L13" s="4"/>
      <c r="M13" s="4"/>
      <c r="N13" s="3"/>
      <c r="O13" s="3"/>
      <c r="P13" s="3"/>
      <c r="Q13" s="3"/>
      <c r="R13" s="3"/>
      <c r="S13" s="206"/>
      <c r="T13" s="206"/>
      <c r="U13" s="209"/>
      <c r="V13" s="206"/>
      <c r="W13" s="206"/>
      <c r="X13" s="206"/>
      <c r="Y13" s="206"/>
      <c r="Z13" s="206"/>
      <c r="AA13" s="206"/>
    </row>
    <row r="14" spans="1:27" s="23" customFormat="1" ht="12.75" customHeight="1" x14ac:dyDescent="0.2">
      <c r="A14" s="224" t="s">
        <v>3</v>
      </c>
      <c r="B14" s="224"/>
      <c r="C14" s="224"/>
      <c r="D14" s="224"/>
      <c r="E14" s="224"/>
      <c r="F14" s="225"/>
      <c r="G14" s="166" t="s">
        <v>180</v>
      </c>
      <c r="H14" s="207" t="str">
        <f>LEFT(G14,4)</f>
        <v>2023</v>
      </c>
      <c r="I14" s="208">
        <f>H14+1</f>
        <v>2024</v>
      </c>
      <c r="J14" s="33">
        <f>I14+1</f>
        <v>2025</v>
      </c>
      <c r="K14" s="24"/>
      <c r="L14" s="24"/>
      <c r="M14" s="24"/>
      <c r="N14" s="25"/>
      <c r="O14" s="25"/>
      <c r="P14" s="25"/>
      <c r="Q14" s="25"/>
      <c r="R14" s="25"/>
      <c r="U14" s="84"/>
    </row>
    <row r="15" spans="1:27" s="23" customFormat="1" ht="12.75" customHeight="1" x14ac:dyDescent="0.2">
      <c r="A15" s="226" t="str">
        <f>"The report will include an ITAA s390 tax-exemption certificate for " &amp; G14 &amp; " and SIS statements for " &amp; I12 &amp; "."</f>
        <v>The report will include an ITAA s390 tax-exemption certificate for 2023/24 and SIS statements for 2024/25.</v>
      </c>
      <c r="B15" s="226"/>
      <c r="C15" s="226"/>
      <c r="D15" s="226"/>
      <c r="E15" s="226"/>
      <c r="F15" s="226"/>
      <c r="G15" s="226"/>
      <c r="H15" s="210">
        <f>DATE(H14,7,1)</f>
        <v>45108</v>
      </c>
      <c r="I15" s="208" t="str">
        <f>"1/7/"&amp;I14</f>
        <v>1/7/2024</v>
      </c>
      <c r="J15" s="33"/>
      <c r="K15" s="24"/>
      <c r="L15" s="24"/>
      <c r="M15" s="24"/>
      <c r="N15" s="25"/>
      <c r="O15" s="25"/>
      <c r="P15" s="25"/>
      <c r="Q15" s="25"/>
      <c r="R15" s="25"/>
      <c r="U15" s="84"/>
    </row>
    <row r="16" spans="1:27" s="23" customFormat="1" ht="12.75" customHeight="1" x14ac:dyDescent="0.2">
      <c r="A16" s="33"/>
      <c r="B16" s="33"/>
      <c r="C16" s="33"/>
      <c r="D16" s="33"/>
      <c r="E16" s="33"/>
      <c r="F16" s="33"/>
      <c r="H16" s="207" t="str">
        <f>TEXT(StartFinYear,"dd/mm/yyyy")</f>
        <v>01/07/2023</v>
      </c>
      <c r="I16" s="211">
        <f>DATE(I14,6,30)</f>
        <v>45473</v>
      </c>
      <c r="J16" s="33"/>
      <c r="K16" s="24"/>
      <c r="L16" s="24"/>
      <c r="M16" s="24"/>
      <c r="N16" s="25"/>
      <c r="O16" s="25"/>
      <c r="P16" s="25"/>
      <c r="Q16" s="25"/>
      <c r="R16" s="25"/>
      <c r="U16" s="84"/>
    </row>
    <row r="17" spans="1:30" s="23" customFormat="1" ht="12.75" customHeight="1" x14ac:dyDescent="0.2">
      <c r="A17" s="224" t="s">
        <v>5</v>
      </c>
      <c r="B17" s="224"/>
      <c r="C17" s="224"/>
      <c r="D17" s="224"/>
      <c r="E17" s="224"/>
      <c r="F17" s="224"/>
      <c r="G17" s="138"/>
      <c r="H17" s="207" t="str">
        <f>TEXT(EndFinYear,"dd/mm/yyyy")</f>
        <v>30/06/2024</v>
      </c>
      <c r="I17" s="107"/>
      <c r="J17" s="33"/>
      <c r="K17" s="24"/>
      <c r="L17" s="24"/>
      <c r="M17" s="24"/>
      <c r="N17" s="25"/>
      <c r="O17" s="25"/>
      <c r="P17" s="25"/>
      <c r="Q17" s="25"/>
      <c r="R17" s="25"/>
      <c r="U17" s="84"/>
    </row>
    <row r="18" spans="1:30" s="23" customFormat="1" ht="12.75" customHeight="1" x14ac:dyDescent="0.2">
      <c r="A18" s="226" t="s">
        <v>6</v>
      </c>
      <c r="B18" s="226"/>
      <c r="C18" s="226"/>
      <c r="D18" s="226"/>
      <c r="E18" s="226"/>
      <c r="F18" s="226"/>
      <c r="G18" s="226"/>
      <c r="H18" s="207" t="str">
        <f>TEXT(I15,"dd/mm/yyyy")</f>
        <v>01/07/2024</v>
      </c>
      <c r="I18" s="107"/>
      <c r="J18" s="33"/>
      <c r="K18" s="24"/>
      <c r="L18" s="24"/>
      <c r="M18" s="24"/>
      <c r="N18" s="25"/>
      <c r="O18" s="25"/>
      <c r="P18" s="25"/>
      <c r="Q18" s="25"/>
      <c r="R18" s="25"/>
      <c r="U18" s="84"/>
    </row>
    <row r="19" spans="1:30" s="23" customFormat="1" ht="12.75" customHeight="1" x14ac:dyDescent="0.2">
      <c r="A19" s="226" t="s">
        <v>7</v>
      </c>
      <c r="B19" s="226"/>
      <c r="C19" s="226"/>
      <c r="D19" s="226"/>
      <c r="E19" s="226"/>
      <c r="F19" s="226"/>
      <c r="G19" s="226"/>
      <c r="I19" s="107"/>
      <c r="J19" s="33"/>
      <c r="K19" s="24"/>
      <c r="L19" s="24"/>
      <c r="M19" s="24"/>
      <c r="N19" s="25"/>
      <c r="O19" s="25"/>
      <c r="P19" s="25"/>
      <c r="Q19" s="25"/>
      <c r="R19" s="25"/>
      <c r="U19" s="84"/>
    </row>
    <row r="20" spans="1:30" s="23" customFormat="1" ht="12.75" customHeight="1" x14ac:dyDescent="0.2">
      <c r="A20" s="226" t="s">
        <v>8</v>
      </c>
      <c r="B20" s="226"/>
      <c r="C20" s="226"/>
      <c r="D20" s="226"/>
      <c r="E20" s="226"/>
      <c r="F20" s="226"/>
      <c r="G20" s="226"/>
      <c r="I20" s="107"/>
      <c r="J20" s="33"/>
      <c r="K20" s="24"/>
      <c r="L20" s="24"/>
      <c r="M20" s="24"/>
      <c r="N20" s="25"/>
      <c r="O20" s="25"/>
      <c r="P20" s="25"/>
      <c r="Q20" s="25"/>
      <c r="R20" s="25"/>
      <c r="U20" s="84"/>
    </row>
    <row r="21" spans="1:30" s="1" customFormat="1" ht="6.65" customHeight="1" x14ac:dyDescent="0.3">
      <c r="A21" s="26"/>
      <c r="B21" s="26"/>
      <c r="C21" s="26"/>
      <c r="D21" s="26"/>
      <c r="E21" s="26"/>
      <c r="F21" s="26"/>
      <c r="G21" s="26"/>
      <c r="H21" s="206"/>
      <c r="I21" s="212"/>
      <c r="J21" s="4"/>
      <c r="K21" s="4"/>
      <c r="L21" s="4"/>
      <c r="M21" s="4"/>
      <c r="N21" s="3"/>
      <c r="O21" s="3"/>
      <c r="P21" s="3"/>
      <c r="Q21" s="3"/>
      <c r="R21" s="3"/>
      <c r="S21" s="206"/>
      <c r="T21" s="206"/>
      <c r="U21" s="209"/>
      <c r="V21" s="206"/>
      <c r="W21" s="206"/>
      <c r="X21" s="206"/>
      <c r="Y21" s="206"/>
      <c r="Z21" s="206"/>
      <c r="AA21" s="206"/>
      <c r="AB21" s="206"/>
      <c r="AC21" s="206"/>
      <c r="AD21" s="206"/>
    </row>
    <row r="22" spans="1:30" s="1" customFormat="1" ht="12" customHeight="1" x14ac:dyDescent="0.25">
      <c r="A22" s="230" t="s">
        <v>9</v>
      </c>
      <c r="B22" s="230"/>
      <c r="C22" s="230"/>
      <c r="D22" s="230"/>
      <c r="E22" s="230"/>
      <c r="F22" s="230"/>
      <c r="G22" s="230"/>
      <c r="H22" s="206"/>
      <c r="I22" s="213"/>
      <c r="J22" s="4"/>
      <c r="K22" s="4"/>
      <c r="L22" s="4"/>
      <c r="M22" s="4"/>
      <c r="N22" s="3"/>
      <c r="O22" s="3"/>
      <c r="P22" s="3"/>
      <c r="Q22" s="3"/>
      <c r="R22" s="3"/>
      <c r="S22" s="206"/>
      <c r="T22" s="206"/>
      <c r="U22" s="209"/>
      <c r="V22" s="206"/>
      <c r="W22" s="206"/>
      <c r="X22" s="206"/>
      <c r="Y22" s="206"/>
      <c r="Z22" s="206"/>
      <c r="AA22" s="206"/>
      <c r="AB22" s="206"/>
      <c r="AC22" s="206"/>
      <c r="AD22" s="206"/>
    </row>
    <row r="23" spans="1:30" s="1" customFormat="1" ht="6" customHeight="1" x14ac:dyDescent="0.25">
      <c r="A23" s="69"/>
      <c r="B23" s="69"/>
      <c r="C23" s="206"/>
      <c r="D23" s="206"/>
      <c r="E23" s="206"/>
      <c r="F23" s="206"/>
      <c r="G23" s="206"/>
      <c r="H23" s="206"/>
      <c r="I23" s="212"/>
      <c r="J23" s="4"/>
      <c r="K23" s="4"/>
      <c r="L23" s="4"/>
      <c r="M23" s="4"/>
      <c r="N23" s="3"/>
      <c r="O23" s="3"/>
      <c r="P23" s="3"/>
      <c r="Q23" s="3"/>
      <c r="R23" s="3"/>
      <c r="S23" s="206"/>
      <c r="T23" s="206"/>
      <c r="U23" s="209"/>
      <c r="V23" s="206"/>
      <c r="W23" s="206"/>
      <c r="X23" s="206"/>
      <c r="Y23" s="206"/>
      <c r="Z23" s="206"/>
      <c r="AA23" s="206"/>
      <c r="AB23" s="206"/>
      <c r="AC23" s="206"/>
      <c r="AD23" s="206"/>
    </row>
    <row r="24" spans="1:30" s="23" customFormat="1" ht="12.75" customHeight="1" x14ac:dyDescent="0.2">
      <c r="A24" s="163" t="s">
        <v>10</v>
      </c>
      <c r="B24" s="231"/>
      <c r="C24" s="232"/>
      <c r="D24" s="232"/>
      <c r="E24" s="232"/>
      <c r="F24" s="232"/>
      <c r="G24" s="233"/>
      <c r="H24" s="34"/>
      <c r="I24" s="108"/>
      <c r="J24" s="24"/>
      <c r="K24" s="24"/>
      <c r="L24" s="24"/>
      <c r="M24" s="24"/>
      <c r="N24" s="25"/>
      <c r="O24" s="25"/>
      <c r="P24" s="25"/>
      <c r="Q24" s="25"/>
      <c r="R24" s="25"/>
      <c r="U24" s="84"/>
    </row>
    <row r="25" spans="1:30" s="23" customFormat="1" ht="12.75" customHeight="1" x14ac:dyDescent="0.2">
      <c r="A25" s="164" t="s">
        <v>11</v>
      </c>
      <c r="B25" s="231"/>
      <c r="C25" s="232"/>
      <c r="D25" s="232"/>
      <c r="E25" s="232"/>
      <c r="F25" s="232"/>
      <c r="G25" s="233"/>
      <c r="H25" s="34"/>
      <c r="I25" s="108"/>
      <c r="J25" s="24"/>
      <c r="K25" s="24"/>
      <c r="L25" s="24"/>
      <c r="M25" s="24"/>
      <c r="N25" s="25"/>
      <c r="O25" s="25"/>
      <c r="P25" s="25"/>
      <c r="Q25" s="25"/>
      <c r="R25" s="25"/>
      <c r="U25" s="84"/>
    </row>
    <row r="26" spans="1:30" s="23" customFormat="1" ht="12.75" customHeight="1" x14ac:dyDescent="0.2">
      <c r="A26" s="164" t="s">
        <v>12</v>
      </c>
      <c r="B26" s="231"/>
      <c r="C26" s="232"/>
      <c r="D26" s="232"/>
      <c r="E26" s="232"/>
      <c r="F26" s="232"/>
      <c r="G26" s="233"/>
      <c r="H26" s="34"/>
      <c r="I26" s="108"/>
      <c r="J26" s="24"/>
      <c r="K26" s="24"/>
      <c r="L26" s="24"/>
      <c r="M26" s="24"/>
      <c r="N26" s="25"/>
      <c r="O26" s="25"/>
      <c r="P26" s="25"/>
      <c r="Q26" s="25"/>
      <c r="R26" s="25"/>
      <c r="U26" s="84"/>
    </row>
    <row r="27" spans="1:30" s="23" customFormat="1" ht="12.75" customHeight="1" x14ac:dyDescent="0.2">
      <c r="A27" s="164" t="s">
        <v>13</v>
      </c>
      <c r="B27" s="231"/>
      <c r="C27" s="232"/>
      <c r="D27" s="232"/>
      <c r="E27" s="232"/>
      <c r="F27" s="232"/>
      <c r="G27" s="233"/>
      <c r="H27" s="34"/>
      <c r="I27" s="108"/>
      <c r="J27" s="24"/>
      <c r="K27" s="24"/>
      <c r="L27" s="24"/>
      <c r="M27" s="24"/>
      <c r="N27" s="25"/>
      <c r="O27" s="25"/>
      <c r="P27" s="25"/>
      <c r="Q27" s="25"/>
      <c r="R27" s="25"/>
      <c r="U27" s="84"/>
    </row>
    <row r="28" spans="1:30" s="23" customFormat="1" ht="12.75" customHeight="1" x14ac:dyDescent="0.2">
      <c r="A28" s="164" t="s">
        <v>14</v>
      </c>
      <c r="B28" s="265"/>
      <c r="C28" s="266"/>
      <c r="D28" s="266"/>
      <c r="E28" s="266"/>
      <c r="F28" s="266"/>
      <c r="G28" s="267"/>
      <c r="H28" s="34"/>
      <c r="I28" s="108"/>
      <c r="J28" s="24"/>
      <c r="K28" s="24"/>
      <c r="L28" s="24"/>
      <c r="M28" s="24"/>
      <c r="N28" s="25"/>
      <c r="O28" s="25"/>
      <c r="P28" s="25"/>
      <c r="Q28" s="25"/>
      <c r="R28" s="25"/>
      <c r="U28" s="84"/>
    </row>
    <row r="29" spans="1:30" s="23" customFormat="1" ht="12.75" customHeight="1" x14ac:dyDescent="0.2">
      <c r="A29" s="164" t="s">
        <v>15</v>
      </c>
      <c r="B29" s="268"/>
      <c r="C29" s="269"/>
      <c r="D29" s="60"/>
      <c r="E29" s="60"/>
      <c r="F29" s="60" t="s">
        <v>16</v>
      </c>
      <c r="G29" s="138"/>
      <c r="H29" s="34"/>
      <c r="I29" s="108"/>
      <c r="J29" s="24"/>
      <c r="K29" s="24"/>
      <c r="L29" s="24"/>
      <c r="M29" s="24"/>
      <c r="N29" s="25"/>
      <c r="O29" s="25"/>
      <c r="P29" s="25"/>
      <c r="Q29" s="25"/>
      <c r="R29" s="25"/>
      <c r="U29" s="84"/>
    </row>
    <row r="30" spans="1:30" s="23" customFormat="1" ht="12.75" customHeight="1" x14ac:dyDescent="0.2">
      <c r="A30" s="165"/>
      <c r="B30" s="52"/>
      <c r="C30" s="61"/>
      <c r="D30" s="51"/>
      <c r="E30" s="61"/>
      <c r="F30" s="51"/>
      <c r="G30" s="52"/>
      <c r="I30" s="82"/>
      <c r="J30" s="24"/>
      <c r="K30" s="24"/>
      <c r="L30" s="24"/>
      <c r="M30" s="24"/>
      <c r="N30" s="25"/>
      <c r="O30" s="25"/>
      <c r="P30" s="25"/>
      <c r="Q30" s="25"/>
      <c r="R30" s="25"/>
      <c r="U30" s="84"/>
    </row>
    <row r="31" spans="1:30" s="23" customFormat="1" ht="12.75" customHeight="1" x14ac:dyDescent="0.2">
      <c r="A31" s="164" t="s">
        <v>17</v>
      </c>
      <c r="B31" s="85" t="s">
        <v>18</v>
      </c>
      <c r="C31" s="231"/>
      <c r="D31" s="232"/>
      <c r="E31" s="232"/>
      <c r="F31" s="232"/>
      <c r="G31" s="233"/>
      <c r="I31" s="82"/>
      <c r="J31" s="24"/>
      <c r="K31" s="24"/>
      <c r="L31" s="24"/>
      <c r="M31" s="24"/>
      <c r="N31" s="25"/>
      <c r="O31" s="25"/>
      <c r="P31" s="25"/>
      <c r="Q31" s="25"/>
      <c r="R31" s="25"/>
      <c r="U31" s="84"/>
    </row>
    <row r="32" spans="1:30" s="23" customFormat="1" ht="12.75" customHeight="1" x14ac:dyDescent="0.2">
      <c r="A32" s="164" t="s">
        <v>19</v>
      </c>
      <c r="B32" s="85" t="s">
        <v>18</v>
      </c>
      <c r="C32" s="236"/>
      <c r="D32" s="237"/>
      <c r="E32" s="237"/>
      <c r="F32" s="237"/>
      <c r="G32" s="238"/>
      <c r="H32" s="34"/>
      <c r="I32" s="82"/>
      <c r="J32" s="24"/>
      <c r="K32" s="24"/>
      <c r="L32" s="24"/>
      <c r="M32" s="24"/>
      <c r="N32" s="25"/>
      <c r="O32" s="25"/>
      <c r="P32" s="25"/>
      <c r="Q32" s="25"/>
      <c r="R32" s="25"/>
      <c r="U32" s="84"/>
    </row>
    <row r="33" spans="1:28" s="23" customFormat="1" ht="12.75" customHeight="1" x14ac:dyDescent="0.2">
      <c r="A33" s="164" t="s">
        <v>20</v>
      </c>
      <c r="B33" s="85" t="s">
        <v>18</v>
      </c>
      <c r="C33" s="236"/>
      <c r="D33" s="237"/>
      <c r="E33" s="237"/>
      <c r="F33" s="237"/>
      <c r="G33" s="238"/>
      <c r="H33" s="34"/>
      <c r="I33" s="82"/>
      <c r="J33" s="24"/>
      <c r="K33" s="24"/>
      <c r="L33" s="24"/>
      <c r="M33" s="24"/>
      <c r="N33" s="25"/>
      <c r="O33" s="25"/>
      <c r="P33" s="25"/>
      <c r="Q33" s="25"/>
      <c r="R33" s="25"/>
      <c r="U33" s="84"/>
    </row>
    <row r="34" spans="1:28" s="1" customFormat="1" ht="12.75" customHeight="1" x14ac:dyDescent="0.25">
      <c r="A34" s="35"/>
      <c r="B34" s="35"/>
      <c r="C34" s="59"/>
      <c r="D34" s="59"/>
      <c r="E34" s="59"/>
      <c r="F34" s="59"/>
      <c r="G34" s="59"/>
      <c r="H34" s="34"/>
      <c r="I34" s="212"/>
      <c r="J34" s="4"/>
      <c r="K34" s="4"/>
      <c r="L34" s="4"/>
      <c r="M34" s="4"/>
      <c r="N34" s="3"/>
      <c r="O34" s="3"/>
      <c r="P34" s="3"/>
      <c r="Q34" s="3"/>
      <c r="R34" s="3"/>
      <c r="S34" s="206"/>
      <c r="T34" s="206"/>
      <c r="U34" s="209"/>
      <c r="V34" s="206"/>
      <c r="W34" s="206"/>
      <c r="X34" s="206"/>
      <c r="Y34" s="206"/>
      <c r="Z34" s="206"/>
      <c r="AA34" s="206"/>
      <c r="AB34" s="23"/>
    </row>
    <row r="35" spans="1:28" s="1" customFormat="1" ht="12" customHeight="1" x14ac:dyDescent="0.25">
      <c r="A35" s="230" t="s">
        <v>21</v>
      </c>
      <c r="B35" s="230"/>
      <c r="C35" s="230"/>
      <c r="D35" s="230"/>
      <c r="E35" s="230"/>
      <c r="F35" s="230"/>
      <c r="G35" s="230"/>
      <c r="H35" s="34"/>
      <c r="I35" s="212"/>
      <c r="J35" s="4"/>
      <c r="K35" s="4"/>
      <c r="L35" s="4"/>
      <c r="M35" s="4"/>
      <c r="N35" s="3"/>
      <c r="O35" s="3"/>
      <c r="P35" s="3"/>
      <c r="Q35" s="3"/>
      <c r="R35" s="3"/>
      <c r="S35" s="206"/>
      <c r="T35" s="206"/>
      <c r="U35" s="209"/>
      <c r="V35" s="206"/>
      <c r="W35" s="206"/>
      <c r="X35" s="206"/>
      <c r="Y35" s="206"/>
      <c r="Z35" s="206"/>
      <c r="AA35" s="206"/>
      <c r="AB35" s="23"/>
    </row>
    <row r="36" spans="1:28" s="1" customFormat="1" ht="6" customHeight="1" x14ac:dyDescent="0.25">
      <c r="A36" s="70"/>
      <c r="B36" s="70"/>
      <c r="C36" s="59"/>
      <c r="D36" s="59"/>
      <c r="E36" s="59"/>
      <c r="F36" s="59"/>
      <c r="G36" s="59"/>
      <c r="H36" s="34"/>
      <c r="I36" s="212"/>
      <c r="J36" s="4"/>
      <c r="K36" s="4"/>
      <c r="L36" s="4"/>
      <c r="M36" s="4"/>
      <c r="N36" s="3"/>
      <c r="O36" s="3"/>
      <c r="P36" s="3"/>
      <c r="Q36" s="3"/>
      <c r="R36" s="3"/>
      <c r="S36" s="206"/>
      <c r="T36" s="206"/>
      <c r="U36" s="209"/>
      <c r="V36" s="206"/>
      <c r="W36" s="206"/>
      <c r="X36" s="206"/>
      <c r="Y36" s="206"/>
      <c r="Z36" s="206"/>
      <c r="AA36" s="206"/>
      <c r="AB36" s="23"/>
    </row>
    <row r="37" spans="1:28" s="1" customFormat="1" x14ac:dyDescent="0.25">
      <c r="A37" s="35"/>
      <c r="B37" s="35"/>
      <c r="C37" s="59"/>
      <c r="D37" s="59"/>
      <c r="E37" s="33" t="s">
        <v>22</v>
      </c>
      <c r="F37" s="243" t="s">
        <v>23</v>
      </c>
      <c r="G37" s="244"/>
      <c r="H37" s="34"/>
      <c r="I37" s="212"/>
      <c r="J37" s="4"/>
      <c r="K37" s="4"/>
      <c r="L37" s="4"/>
      <c r="M37" s="4"/>
      <c r="N37" s="3"/>
      <c r="O37" s="3"/>
      <c r="P37" s="3"/>
      <c r="Q37" s="3"/>
      <c r="R37" s="3"/>
      <c r="S37" s="206"/>
      <c r="T37" s="206"/>
      <c r="U37" s="209"/>
      <c r="V37" s="206"/>
      <c r="W37" s="206"/>
      <c r="X37" s="206"/>
      <c r="Y37" s="206"/>
      <c r="Z37" s="206"/>
      <c r="AA37" s="206"/>
      <c r="AB37" s="23"/>
    </row>
    <row r="38" spans="1:28" s="1" customFormat="1" ht="6" customHeight="1" x14ac:dyDescent="0.25">
      <c r="A38" s="35"/>
      <c r="B38" s="35"/>
      <c r="C38" s="59"/>
      <c r="D38" s="59"/>
      <c r="E38" s="33"/>
      <c r="F38" s="64"/>
      <c r="G38" s="64"/>
      <c r="H38" s="34"/>
      <c r="I38" s="212"/>
      <c r="J38" s="4"/>
      <c r="K38" s="4"/>
      <c r="L38" s="4"/>
      <c r="M38" s="4"/>
      <c r="N38" s="3"/>
      <c r="O38" s="3"/>
      <c r="P38" s="3"/>
      <c r="Q38" s="3"/>
      <c r="R38" s="3"/>
      <c r="S38" s="206"/>
      <c r="T38" s="206"/>
      <c r="U38" s="209"/>
      <c r="V38" s="206"/>
      <c r="W38" s="206"/>
      <c r="X38" s="206"/>
      <c r="Y38" s="206"/>
      <c r="Z38" s="206"/>
      <c r="AA38" s="206"/>
      <c r="AB38" s="23"/>
    </row>
    <row r="39" spans="1:28" s="1" customFormat="1" ht="12" customHeight="1" x14ac:dyDescent="0.25">
      <c r="A39" s="230" t="s">
        <v>24</v>
      </c>
      <c r="B39" s="230"/>
      <c r="C39" s="230"/>
      <c r="D39" s="230"/>
      <c r="E39" s="230"/>
      <c r="F39" s="230"/>
      <c r="G39" s="230"/>
      <c r="H39" s="206"/>
      <c r="I39" s="212"/>
      <c r="J39" s="4"/>
      <c r="K39" s="4"/>
      <c r="L39" s="4"/>
      <c r="M39" s="4"/>
      <c r="N39" s="3"/>
      <c r="O39" s="3"/>
      <c r="P39" s="3"/>
      <c r="Q39" s="3"/>
      <c r="R39" s="3"/>
      <c r="S39" s="206"/>
      <c r="T39" s="206"/>
      <c r="U39" s="209"/>
      <c r="V39" s="206" t="s">
        <v>25</v>
      </c>
      <c r="W39" s="206"/>
      <c r="X39" s="206"/>
      <c r="Y39" s="206"/>
      <c r="Z39" s="206"/>
      <c r="AA39" s="206"/>
      <c r="AB39" s="23"/>
    </row>
    <row r="40" spans="1:28" s="71" customFormat="1" ht="15" customHeight="1" x14ac:dyDescent="0.25">
      <c r="A40" s="188" t="s">
        <v>26</v>
      </c>
      <c r="B40" s="188"/>
      <c r="I40" s="177"/>
      <c r="J40" s="178"/>
      <c r="K40" s="178"/>
      <c r="L40" s="178"/>
      <c r="M40" s="178"/>
      <c r="N40" s="179"/>
      <c r="O40" s="179"/>
      <c r="P40" s="179"/>
      <c r="Q40" s="179"/>
      <c r="R40" s="179"/>
      <c r="U40" s="180"/>
      <c r="V40" s="71" t="s">
        <v>27</v>
      </c>
    </row>
    <row r="41" spans="1:28" s="71" customFormat="1" ht="15" customHeight="1" x14ac:dyDescent="0.25">
      <c r="A41" s="189" t="s">
        <v>28</v>
      </c>
      <c r="B41" s="190"/>
      <c r="C41" s="191"/>
      <c r="D41" s="191"/>
      <c r="E41" s="191"/>
      <c r="F41" s="191"/>
      <c r="G41" s="191"/>
      <c r="I41" s="177"/>
      <c r="J41" s="178"/>
      <c r="K41" s="178"/>
      <c r="L41" s="178"/>
      <c r="M41" s="178"/>
      <c r="N41" s="179"/>
      <c r="O41" s="179"/>
      <c r="P41" s="179"/>
      <c r="Q41" s="179"/>
      <c r="R41" s="179"/>
      <c r="U41" s="180"/>
      <c r="V41" s="71" t="s">
        <v>29</v>
      </c>
    </row>
    <row r="42" spans="1:28" s="71" customFormat="1" ht="15" customHeight="1" x14ac:dyDescent="0.25">
      <c r="A42" s="192" t="s">
        <v>30</v>
      </c>
      <c r="B42" s="193" t="s">
        <v>18</v>
      </c>
      <c r="C42" s="284"/>
      <c r="D42" s="285"/>
      <c r="E42" s="285"/>
      <c r="F42" s="285"/>
      <c r="G42" s="286"/>
      <c r="H42" s="194"/>
      <c r="I42" s="177"/>
      <c r="J42" s="178"/>
      <c r="K42" s="178"/>
      <c r="L42" s="178"/>
      <c r="M42" s="178"/>
      <c r="N42" s="179"/>
      <c r="O42" s="179"/>
      <c r="P42" s="179"/>
      <c r="Q42" s="179"/>
      <c r="R42" s="179"/>
      <c r="U42" s="180"/>
      <c r="V42" s="71" t="s">
        <v>31</v>
      </c>
    </row>
    <row r="43" spans="1:28" s="71" customFormat="1" ht="15" customHeight="1" x14ac:dyDescent="0.25">
      <c r="A43" s="195" t="s">
        <v>32</v>
      </c>
      <c r="B43" s="160" t="s">
        <v>18</v>
      </c>
      <c r="C43" s="284"/>
      <c r="D43" s="285"/>
      <c r="E43" s="285"/>
      <c r="F43" s="285"/>
      <c r="G43" s="286"/>
      <c r="H43" s="194"/>
      <c r="I43" s="177"/>
      <c r="J43" s="178"/>
      <c r="K43" s="178"/>
      <c r="L43" s="178"/>
      <c r="M43" s="178"/>
      <c r="N43" s="179"/>
      <c r="O43" s="179"/>
      <c r="P43" s="179"/>
      <c r="Q43" s="179"/>
      <c r="R43" s="179"/>
      <c r="U43" s="180"/>
      <c r="V43" s="71" t="s">
        <v>33</v>
      </c>
    </row>
    <row r="44" spans="1:28" s="71" customFormat="1" ht="15" customHeight="1" x14ac:dyDescent="0.25">
      <c r="A44" s="196" t="s">
        <v>34</v>
      </c>
      <c r="B44" s="160" t="s">
        <v>18</v>
      </c>
      <c r="C44" s="284"/>
      <c r="D44" s="285"/>
      <c r="E44" s="285"/>
      <c r="F44" s="285"/>
      <c r="G44" s="286"/>
      <c r="H44" s="194"/>
      <c r="I44" s="177"/>
      <c r="J44" s="178"/>
      <c r="K44" s="178"/>
      <c r="L44" s="178"/>
      <c r="M44" s="178"/>
      <c r="N44" s="179"/>
      <c r="O44" s="179"/>
      <c r="P44" s="179"/>
      <c r="Q44" s="179"/>
      <c r="R44" s="179"/>
      <c r="U44" s="180"/>
      <c r="V44" s="71" t="s">
        <v>35</v>
      </c>
    </row>
    <row r="45" spans="1:28" s="71" customFormat="1" ht="15" customHeight="1" x14ac:dyDescent="0.25">
      <c r="A45" s="196" t="s">
        <v>36</v>
      </c>
      <c r="B45" s="160" t="s">
        <v>18</v>
      </c>
      <c r="C45" s="284"/>
      <c r="D45" s="285"/>
      <c r="E45" s="285"/>
      <c r="F45" s="285"/>
      <c r="G45" s="286"/>
      <c r="H45" s="194"/>
      <c r="I45" s="177"/>
      <c r="J45" s="178"/>
      <c r="K45" s="178"/>
      <c r="L45" s="178"/>
      <c r="M45" s="178"/>
      <c r="N45" s="179"/>
      <c r="O45" s="179"/>
      <c r="P45" s="179"/>
      <c r="Q45" s="179"/>
      <c r="R45" s="179"/>
      <c r="U45" s="180"/>
      <c r="V45" s="71" t="s">
        <v>37</v>
      </c>
    </row>
    <row r="46" spans="1:28" s="71" customFormat="1" ht="15" customHeight="1" x14ac:dyDescent="0.25">
      <c r="A46" s="196" t="s">
        <v>38</v>
      </c>
      <c r="B46" s="160" t="s">
        <v>18</v>
      </c>
      <c r="C46" s="284"/>
      <c r="D46" s="285"/>
      <c r="E46" s="285"/>
      <c r="F46" s="285"/>
      <c r="G46" s="286"/>
      <c r="H46" s="194"/>
      <c r="I46" s="177"/>
      <c r="J46" s="178"/>
      <c r="K46" s="178"/>
      <c r="L46" s="178"/>
      <c r="M46" s="178"/>
      <c r="N46" s="179"/>
      <c r="O46" s="179"/>
      <c r="P46" s="179"/>
      <c r="Q46" s="179"/>
      <c r="R46" s="179"/>
      <c r="U46" s="180"/>
      <c r="V46" s="71" t="s">
        <v>39</v>
      </c>
    </row>
    <row r="47" spans="1:28" s="71" customFormat="1" ht="15" customHeight="1" x14ac:dyDescent="0.25">
      <c r="A47" s="196" t="s">
        <v>40</v>
      </c>
      <c r="B47" s="160" t="s">
        <v>18</v>
      </c>
      <c r="C47" s="284"/>
      <c r="D47" s="285"/>
      <c r="E47" s="285"/>
      <c r="F47" s="285"/>
      <c r="G47" s="286"/>
      <c r="H47" s="194"/>
      <c r="I47" s="177"/>
      <c r="J47" s="178"/>
      <c r="K47" s="178"/>
      <c r="L47" s="178"/>
      <c r="M47" s="178"/>
      <c r="N47" s="179"/>
      <c r="O47" s="179"/>
      <c r="P47" s="179"/>
      <c r="Q47" s="179"/>
      <c r="R47" s="179"/>
      <c r="U47" s="180"/>
      <c r="V47" s="71" t="s">
        <v>41</v>
      </c>
    </row>
    <row r="48" spans="1:28" s="71" customFormat="1" ht="15" customHeight="1" x14ac:dyDescent="0.25">
      <c r="A48" s="197" t="s">
        <v>42</v>
      </c>
      <c r="B48" s="160" t="s">
        <v>18</v>
      </c>
      <c r="C48" s="176"/>
      <c r="D48" s="229"/>
      <c r="E48" s="229"/>
      <c r="F48" s="229"/>
      <c r="G48" s="198"/>
      <c r="H48" s="194"/>
      <c r="I48" s="177"/>
      <c r="J48" s="178"/>
      <c r="K48" s="178"/>
      <c r="L48" s="178"/>
      <c r="M48" s="178"/>
      <c r="N48" s="179"/>
      <c r="O48" s="179"/>
      <c r="P48" s="179"/>
      <c r="Q48" s="179"/>
      <c r="R48" s="179"/>
      <c r="U48" s="180"/>
      <c r="V48" s="206" t="s">
        <v>43</v>
      </c>
    </row>
    <row r="49" spans="1:23" s="1" customFormat="1" x14ac:dyDescent="0.25">
      <c r="A49" s="38"/>
      <c r="B49" s="38"/>
      <c r="C49" s="63"/>
      <c r="D49" s="19"/>
      <c r="E49" s="19"/>
      <c r="F49" s="19"/>
      <c r="G49" s="44"/>
      <c r="H49" s="36"/>
      <c r="I49" s="212"/>
      <c r="J49" s="4"/>
      <c r="K49" s="4"/>
      <c r="L49" s="4"/>
      <c r="M49" s="4"/>
      <c r="N49" s="3"/>
      <c r="O49" s="3"/>
      <c r="P49" s="3"/>
      <c r="Q49" s="3"/>
      <c r="R49" s="3"/>
      <c r="S49" s="206"/>
      <c r="T49" s="206"/>
      <c r="U49" s="209"/>
      <c r="V49" s="206" t="s">
        <v>44</v>
      </c>
      <c r="W49" s="206"/>
    </row>
    <row r="50" spans="1:23" s="1" customFormat="1" ht="12" customHeight="1" x14ac:dyDescent="0.25">
      <c r="A50" s="230" t="s">
        <v>45</v>
      </c>
      <c r="B50" s="230"/>
      <c r="C50" s="230"/>
      <c r="D50" s="230"/>
      <c r="E50" s="230"/>
      <c r="F50" s="230"/>
      <c r="G50" s="230"/>
      <c r="H50" s="36"/>
      <c r="I50" s="212"/>
      <c r="J50" s="4"/>
      <c r="K50" s="4"/>
      <c r="L50" s="4"/>
      <c r="M50" s="4"/>
      <c r="N50" s="3"/>
      <c r="O50" s="3"/>
      <c r="P50" s="3"/>
      <c r="Q50" s="3"/>
      <c r="R50" s="3"/>
      <c r="S50" s="206"/>
      <c r="T50" s="206"/>
      <c r="U50" s="209"/>
      <c r="V50" s="206" t="s">
        <v>46</v>
      </c>
      <c r="W50" s="206"/>
    </row>
    <row r="51" spans="1:23" s="1" customFormat="1" ht="6" customHeight="1" x14ac:dyDescent="0.25">
      <c r="A51" s="206"/>
      <c r="B51" s="206"/>
      <c r="C51" s="206"/>
      <c r="D51" s="206"/>
      <c r="E51" s="206"/>
      <c r="F51" s="206"/>
      <c r="G51" s="97"/>
      <c r="H51" s="206"/>
      <c r="I51" s="212"/>
      <c r="J51" s="4"/>
      <c r="K51" s="4"/>
      <c r="L51" s="4"/>
      <c r="M51" s="4"/>
      <c r="N51" s="3"/>
      <c r="O51" s="3"/>
      <c r="P51" s="3"/>
      <c r="Q51" s="3"/>
      <c r="R51" s="3"/>
      <c r="S51" s="206"/>
      <c r="T51" s="206"/>
      <c r="U51" s="209"/>
      <c r="V51" s="206" t="s">
        <v>47</v>
      </c>
      <c r="W51" s="206"/>
    </row>
    <row r="52" spans="1:23" s="1" customFormat="1" ht="12.75" customHeight="1" x14ac:dyDescent="0.25">
      <c r="A52" s="235" t="s">
        <v>48</v>
      </c>
      <c r="B52" s="235"/>
      <c r="C52" s="235"/>
      <c r="D52" s="235"/>
      <c r="E52" s="235"/>
      <c r="F52" s="246"/>
      <c r="G52" s="138" t="s">
        <v>179</v>
      </c>
      <c r="H52" s="36"/>
      <c r="I52" s="212"/>
      <c r="J52" s="4"/>
      <c r="K52" s="4"/>
      <c r="L52" s="4"/>
      <c r="M52" s="4"/>
      <c r="N52" s="3"/>
      <c r="O52" s="3"/>
      <c r="P52" s="3"/>
      <c r="Q52" s="3"/>
      <c r="R52" s="3"/>
      <c r="S52" s="206"/>
      <c r="T52" s="206"/>
      <c r="U52" s="209"/>
      <c r="V52" s="206" t="s">
        <v>49</v>
      </c>
      <c r="W52" s="206"/>
    </row>
    <row r="53" spans="1:23" s="1" customFormat="1" ht="12.75" customHeight="1" x14ac:dyDescent="0.25">
      <c r="A53" s="226" t="s">
        <v>50</v>
      </c>
      <c r="B53" s="226"/>
      <c r="C53" s="226"/>
      <c r="D53" s="226"/>
      <c r="E53" s="226"/>
      <c r="F53" s="226"/>
      <c r="G53" s="226"/>
      <c r="H53" s="36"/>
      <c r="I53" s="109"/>
      <c r="J53" s="4"/>
      <c r="K53" s="4"/>
      <c r="L53" s="4"/>
      <c r="M53" s="4"/>
      <c r="N53" s="3"/>
      <c r="O53" s="3"/>
      <c r="P53" s="3"/>
      <c r="Q53" s="3"/>
      <c r="R53" s="3"/>
      <c r="S53" s="206"/>
      <c r="T53" s="206"/>
      <c r="U53" s="209"/>
      <c r="V53" s="206" t="s">
        <v>51</v>
      </c>
      <c r="W53" s="206"/>
    </row>
    <row r="54" spans="1:23" s="1" customFormat="1" ht="6" customHeight="1" x14ac:dyDescent="0.25">
      <c r="A54" s="20"/>
      <c r="B54" s="20"/>
      <c r="C54" s="20"/>
      <c r="D54" s="20"/>
      <c r="E54" s="20"/>
      <c r="F54" s="20"/>
      <c r="G54" s="20"/>
      <c r="H54" s="36"/>
      <c r="I54" s="109"/>
      <c r="J54" s="4"/>
      <c r="K54" s="4"/>
      <c r="L54" s="4"/>
      <c r="M54" s="4"/>
      <c r="N54" s="3"/>
      <c r="O54" s="3"/>
      <c r="P54" s="3"/>
      <c r="Q54" s="3"/>
      <c r="R54" s="3"/>
      <c r="S54" s="206"/>
      <c r="T54" s="206"/>
      <c r="U54" s="209"/>
      <c r="V54" s="206" t="s">
        <v>4</v>
      </c>
      <c r="W54" s="206"/>
    </row>
    <row r="55" spans="1:23" s="1" customFormat="1" ht="12" customHeight="1" x14ac:dyDescent="0.25">
      <c r="A55" s="234" t="s">
        <v>52</v>
      </c>
      <c r="B55" s="234"/>
      <c r="C55" s="234"/>
      <c r="D55" s="234"/>
      <c r="E55" s="234"/>
      <c r="F55" s="234"/>
      <c r="G55" s="234"/>
      <c r="H55" s="36"/>
      <c r="I55" s="109"/>
      <c r="J55" s="4"/>
      <c r="K55" s="4"/>
      <c r="L55" s="4"/>
      <c r="M55" s="4"/>
      <c r="N55" s="3"/>
      <c r="O55" s="3"/>
      <c r="P55" s="3"/>
      <c r="Q55" s="3"/>
      <c r="R55" s="3"/>
      <c r="S55" s="206"/>
      <c r="T55" s="206"/>
      <c r="U55" s="209"/>
      <c r="V55" s="206" t="s">
        <v>178</v>
      </c>
      <c r="W55" s="206"/>
    </row>
    <row r="56" spans="1:23" s="1" customFormat="1" ht="6" customHeight="1" x14ac:dyDescent="0.25">
      <c r="A56" s="39"/>
      <c r="B56" s="39"/>
      <c r="C56" s="20"/>
      <c r="D56" s="20"/>
      <c r="E56" s="20"/>
      <c r="F56" s="20"/>
      <c r="G56" s="20"/>
      <c r="H56" s="36"/>
      <c r="I56" s="109"/>
      <c r="J56" s="4"/>
      <c r="K56" s="4"/>
      <c r="L56" s="4"/>
      <c r="M56" s="4"/>
      <c r="N56" s="3"/>
      <c r="O56" s="3"/>
      <c r="P56" s="3"/>
      <c r="Q56" s="3"/>
      <c r="R56" s="3"/>
      <c r="S56" s="206"/>
      <c r="T56" s="206"/>
      <c r="U56" s="209"/>
      <c r="V56" s="206" t="s">
        <v>180</v>
      </c>
      <c r="W56" s="206"/>
    </row>
    <row r="57" spans="1:23" s="1" customFormat="1" ht="12.75" customHeight="1" x14ac:dyDescent="0.25">
      <c r="A57" s="235" t="s">
        <v>53</v>
      </c>
      <c r="B57" s="235"/>
      <c r="C57" s="235"/>
      <c r="D57" s="235"/>
      <c r="E57" s="235"/>
      <c r="F57" s="235"/>
      <c r="G57" s="138" t="s">
        <v>54</v>
      </c>
      <c r="H57" s="21" t="s">
        <v>55</v>
      </c>
      <c r="I57" s="109"/>
      <c r="J57" s="4"/>
      <c r="K57" s="4"/>
      <c r="L57" s="4"/>
      <c r="M57" s="4"/>
      <c r="N57" s="3"/>
      <c r="O57" s="3"/>
      <c r="P57" s="3"/>
      <c r="Q57" s="3"/>
      <c r="R57" s="3"/>
      <c r="S57" s="206"/>
      <c r="T57" s="206"/>
      <c r="U57" s="209"/>
      <c r="V57" s="206"/>
      <c r="W57" s="206"/>
    </row>
    <row r="58" spans="1:23" s="1" customFormat="1" ht="12.75" customHeight="1" x14ac:dyDescent="0.25">
      <c r="A58" s="226" t="s">
        <v>56</v>
      </c>
      <c r="B58" s="226"/>
      <c r="C58" s="226"/>
      <c r="D58" s="226"/>
      <c r="E58" s="226"/>
      <c r="F58" s="226"/>
      <c r="G58" s="226"/>
      <c r="H58" s="214" t="s">
        <v>57</v>
      </c>
      <c r="I58" s="109"/>
      <c r="J58" s="4"/>
      <c r="K58" s="4"/>
      <c r="L58" s="4"/>
      <c r="M58" s="4"/>
      <c r="N58" s="3"/>
      <c r="O58" s="3"/>
      <c r="P58" s="3"/>
      <c r="Q58" s="3"/>
      <c r="R58" s="3"/>
      <c r="S58" s="206"/>
      <c r="T58" s="206"/>
      <c r="U58" s="209"/>
      <c r="V58" s="206"/>
      <c r="W58" s="206"/>
    </row>
    <row r="59" spans="1:23" s="1" customFormat="1" ht="12.75" customHeight="1" x14ac:dyDescent="0.25">
      <c r="A59" s="245" t="s">
        <v>55</v>
      </c>
      <c r="B59" s="245"/>
      <c r="C59" s="245"/>
      <c r="D59" s="245"/>
      <c r="E59" s="245"/>
      <c r="F59" s="245"/>
      <c r="G59" s="245"/>
      <c r="H59" s="214" t="s">
        <v>58</v>
      </c>
      <c r="I59" s="109"/>
      <c r="J59" s="4"/>
      <c r="K59" s="4"/>
      <c r="L59" s="4"/>
      <c r="M59" s="4"/>
      <c r="N59" s="3"/>
      <c r="O59" s="3"/>
      <c r="P59" s="3"/>
      <c r="Q59" s="3"/>
      <c r="R59" s="3"/>
      <c r="S59" s="206"/>
      <c r="T59" s="206"/>
      <c r="U59" s="209"/>
      <c r="V59" s="206"/>
      <c r="W59" s="206"/>
    </row>
    <row r="60" spans="1:23" s="1" customFormat="1" ht="12.75" customHeight="1" x14ac:dyDescent="0.25">
      <c r="A60" s="226" t="s">
        <v>59</v>
      </c>
      <c r="B60" s="226"/>
      <c r="C60" s="226"/>
      <c r="D60" s="226"/>
      <c r="E60" s="226"/>
      <c r="F60" s="226"/>
      <c r="G60" s="226"/>
      <c r="H60" s="214" t="s">
        <v>60</v>
      </c>
      <c r="I60" s="109"/>
      <c r="J60" s="4"/>
      <c r="K60" s="4"/>
      <c r="L60" s="4"/>
      <c r="M60" s="4"/>
      <c r="N60" s="3"/>
      <c r="O60" s="3"/>
      <c r="P60" s="3"/>
      <c r="Q60" s="3"/>
      <c r="R60" s="3"/>
      <c r="S60" s="206"/>
      <c r="T60" s="206"/>
      <c r="U60" s="209"/>
      <c r="V60" s="206"/>
      <c r="W60" s="206"/>
    </row>
    <row r="61" spans="1:23" s="1" customFormat="1" ht="6" customHeight="1" x14ac:dyDescent="0.25">
      <c r="A61" s="39"/>
      <c r="B61" s="39"/>
      <c r="C61" s="20"/>
      <c r="D61" s="20"/>
      <c r="E61" s="20"/>
      <c r="F61" s="20"/>
      <c r="G61" s="20"/>
      <c r="H61" s="214" t="s">
        <v>61</v>
      </c>
      <c r="I61" s="109"/>
      <c r="J61" s="4"/>
      <c r="K61" s="4"/>
      <c r="L61" s="4"/>
      <c r="M61" s="4"/>
      <c r="N61" s="3"/>
      <c r="O61" s="3"/>
      <c r="P61" s="3"/>
      <c r="Q61" s="3"/>
      <c r="R61" s="3"/>
      <c r="S61" s="206"/>
      <c r="T61" s="206"/>
      <c r="U61" s="209"/>
      <c r="V61" s="206"/>
      <c r="W61" s="206"/>
    </row>
    <row r="62" spans="1:23" s="1" customFormat="1" ht="12" customHeight="1" x14ac:dyDescent="0.25">
      <c r="A62" s="230" t="s">
        <v>62</v>
      </c>
      <c r="B62" s="230"/>
      <c r="C62" s="230"/>
      <c r="D62" s="230"/>
      <c r="E62" s="230"/>
      <c r="F62" s="230"/>
      <c r="G62" s="230"/>
      <c r="H62" s="206"/>
      <c r="I62" s="109"/>
      <c r="J62" s="4"/>
      <c r="K62" s="4"/>
      <c r="L62" s="4"/>
      <c r="M62" s="4"/>
      <c r="N62" s="3"/>
      <c r="O62" s="3"/>
      <c r="P62" s="3"/>
      <c r="Q62" s="3"/>
      <c r="R62" s="3"/>
      <c r="S62" s="206"/>
      <c r="T62" s="206"/>
      <c r="U62" s="209"/>
      <c r="V62" s="206"/>
      <c r="W62" s="206"/>
    </row>
    <row r="63" spans="1:23" s="1" customFormat="1" ht="6.75" customHeight="1" x14ac:dyDescent="0.25">
      <c r="A63" s="20"/>
      <c r="B63" s="20"/>
      <c r="C63" s="20"/>
      <c r="D63" s="20"/>
      <c r="E63" s="20"/>
      <c r="F63" s="20"/>
      <c r="G63" s="20"/>
      <c r="H63" s="36"/>
      <c r="I63" s="109"/>
      <c r="J63" s="4"/>
      <c r="K63" s="4"/>
      <c r="L63" s="4"/>
      <c r="M63" s="4"/>
      <c r="N63" s="3"/>
      <c r="O63" s="3"/>
      <c r="P63" s="3"/>
      <c r="Q63" s="3"/>
      <c r="R63" s="3"/>
      <c r="S63" s="206"/>
      <c r="T63" s="206"/>
      <c r="U63" s="209"/>
      <c r="V63" s="206"/>
      <c r="W63" s="206"/>
    </row>
    <row r="64" spans="1:23" s="1" customFormat="1" x14ac:dyDescent="0.25">
      <c r="A64" s="235" t="s">
        <v>63</v>
      </c>
      <c r="B64" s="235"/>
      <c r="C64" s="235"/>
      <c r="D64" s="235"/>
      <c r="E64" s="235"/>
      <c r="F64" s="235"/>
      <c r="G64" s="138"/>
      <c r="H64" s="36"/>
      <c r="I64" s="109"/>
      <c r="J64" s="4"/>
      <c r="K64" s="4"/>
      <c r="L64" s="4"/>
      <c r="M64" s="4"/>
      <c r="N64" s="3"/>
      <c r="O64" s="3"/>
      <c r="P64" s="3"/>
      <c r="Q64" s="3"/>
      <c r="R64" s="3"/>
      <c r="S64" s="206"/>
      <c r="T64" s="206"/>
      <c r="U64" s="209"/>
      <c r="V64" s="206"/>
      <c r="W64" s="206"/>
    </row>
    <row r="65" spans="1:23" s="1" customFormat="1" x14ac:dyDescent="0.25">
      <c r="A65" s="242" t="s">
        <v>64</v>
      </c>
      <c r="B65" s="242"/>
      <c r="C65" s="242"/>
      <c r="D65" s="242"/>
      <c r="E65" s="242"/>
      <c r="F65" s="242"/>
      <c r="G65" s="242"/>
      <c r="H65" s="36"/>
      <c r="I65" s="109"/>
      <c r="J65" s="4"/>
      <c r="K65" s="4"/>
      <c r="L65" s="4"/>
      <c r="M65" s="4"/>
      <c r="N65" s="3"/>
      <c r="O65" s="3"/>
      <c r="P65" s="3"/>
      <c r="Q65" s="3"/>
      <c r="R65" s="3"/>
      <c r="S65" s="206"/>
      <c r="T65" s="206"/>
      <c r="U65" s="209"/>
      <c r="V65" s="206"/>
      <c r="W65" s="206"/>
    </row>
    <row r="66" spans="1:23" s="1" customFormat="1" ht="6" customHeight="1" x14ac:dyDescent="0.25">
      <c r="A66" s="20"/>
      <c r="B66" s="20"/>
      <c r="C66" s="20"/>
      <c r="D66" s="20"/>
      <c r="E66" s="20"/>
      <c r="F66" s="20"/>
      <c r="G66" s="20"/>
      <c r="H66" s="36"/>
      <c r="I66" s="212"/>
      <c r="J66" s="4"/>
      <c r="K66" s="4"/>
      <c r="L66" s="4"/>
      <c r="M66" s="4"/>
      <c r="N66" s="3"/>
      <c r="O66" s="3"/>
      <c r="P66" s="3"/>
      <c r="Q66" s="3"/>
      <c r="R66" s="3"/>
      <c r="S66" s="206"/>
      <c r="T66" s="206"/>
      <c r="U66" s="209"/>
      <c r="V66" s="206"/>
      <c r="W66" s="206"/>
    </row>
    <row r="67" spans="1:23" s="1" customFormat="1" ht="12" customHeight="1" x14ac:dyDescent="0.25">
      <c r="A67" s="234" t="s">
        <v>65</v>
      </c>
      <c r="B67" s="234"/>
      <c r="C67" s="234"/>
      <c r="D67" s="234"/>
      <c r="E67" s="234"/>
      <c r="F67" s="234"/>
      <c r="G67" s="234"/>
      <c r="H67" s="36"/>
      <c r="I67" s="212"/>
      <c r="J67" s="4"/>
      <c r="K67" s="4"/>
      <c r="L67" s="4"/>
      <c r="M67" s="4"/>
      <c r="N67" s="3"/>
      <c r="O67" s="3"/>
      <c r="P67" s="3"/>
      <c r="Q67" s="3"/>
      <c r="R67" s="3"/>
      <c r="S67" s="206"/>
      <c r="T67" s="206"/>
      <c r="U67" s="209"/>
      <c r="V67" s="206"/>
      <c r="W67" s="206"/>
    </row>
    <row r="68" spans="1:23" s="1" customFormat="1" ht="6.75" customHeight="1" x14ac:dyDescent="0.25">
      <c r="A68" s="215"/>
      <c r="B68" s="215"/>
      <c r="C68" s="215"/>
      <c r="D68" s="215"/>
      <c r="E68" s="206"/>
      <c r="F68" s="206"/>
      <c r="G68" s="206"/>
      <c r="H68" s="206"/>
      <c r="I68" s="212"/>
      <c r="J68" s="4"/>
      <c r="K68" s="4"/>
      <c r="L68" s="4"/>
      <c r="M68" s="4"/>
      <c r="N68" s="3"/>
      <c r="O68" s="3"/>
      <c r="P68" s="3"/>
      <c r="Q68" s="3"/>
      <c r="R68" s="3"/>
      <c r="S68" s="206"/>
      <c r="T68" s="206"/>
      <c r="U68" s="209"/>
      <c r="V68" s="206"/>
      <c r="W68" s="206"/>
    </row>
    <row r="69" spans="1:23" s="1" customFormat="1" x14ac:dyDescent="0.25">
      <c r="A69" s="235" t="s">
        <v>66</v>
      </c>
      <c r="B69" s="235"/>
      <c r="C69" s="235"/>
      <c r="D69" s="235"/>
      <c r="E69" s="235"/>
      <c r="F69" s="235"/>
      <c r="G69" s="138"/>
      <c r="H69" s="206"/>
      <c r="I69" s="212"/>
      <c r="J69" s="4"/>
      <c r="K69" s="4"/>
      <c r="L69" s="4"/>
      <c r="M69" s="4"/>
      <c r="N69" s="3"/>
      <c r="O69" s="3"/>
      <c r="P69" s="3"/>
      <c r="Q69" s="3"/>
      <c r="R69" s="3"/>
      <c r="S69" s="206"/>
      <c r="T69" s="206"/>
      <c r="U69" s="209"/>
      <c r="V69" s="206"/>
      <c r="W69" s="206"/>
    </row>
    <row r="70" spans="1:23" s="1" customFormat="1" x14ac:dyDescent="0.25">
      <c r="A70" s="226" t="s">
        <v>67</v>
      </c>
      <c r="B70" s="226"/>
      <c r="C70" s="226"/>
      <c r="D70" s="226"/>
      <c r="E70" s="226"/>
      <c r="F70" s="226"/>
      <c r="G70" s="226"/>
      <c r="H70" s="206"/>
      <c r="I70" s="212"/>
      <c r="J70" s="4"/>
      <c r="K70" s="4"/>
      <c r="L70" s="4"/>
      <c r="M70" s="4"/>
      <c r="N70" s="3"/>
      <c r="O70" s="3"/>
      <c r="P70" s="3"/>
      <c r="Q70" s="3"/>
      <c r="R70" s="3"/>
      <c r="S70" s="206"/>
      <c r="T70" s="206"/>
      <c r="U70" s="209"/>
      <c r="V70" s="206"/>
      <c r="W70" s="206"/>
    </row>
    <row r="71" spans="1:23" s="1" customFormat="1" ht="6.65" customHeight="1" x14ac:dyDescent="0.25">
      <c r="A71" s="37"/>
      <c r="B71" s="37"/>
      <c r="C71" s="37"/>
      <c r="D71" s="37"/>
      <c r="E71" s="37"/>
      <c r="F71" s="37"/>
      <c r="G71" s="62"/>
      <c r="H71" s="206"/>
      <c r="I71" s="212"/>
      <c r="J71" s="4"/>
      <c r="K71" s="4"/>
      <c r="L71" s="4"/>
      <c r="M71" s="4"/>
      <c r="N71" s="3"/>
      <c r="O71" s="3"/>
      <c r="P71" s="3"/>
      <c r="Q71" s="3"/>
      <c r="R71" s="3"/>
      <c r="S71" s="206"/>
      <c r="T71" s="206"/>
      <c r="U71" s="209"/>
      <c r="V71" s="206"/>
      <c r="W71" s="206"/>
    </row>
    <row r="72" spans="1:23" s="1" customFormat="1" ht="12" customHeight="1" x14ac:dyDescent="0.25">
      <c r="A72" s="230" t="s">
        <v>68</v>
      </c>
      <c r="B72" s="230"/>
      <c r="C72" s="230"/>
      <c r="D72" s="230"/>
      <c r="E72" s="230"/>
      <c r="F72" s="230"/>
      <c r="G72" s="230"/>
      <c r="H72" s="206"/>
      <c r="I72" s="212"/>
      <c r="J72" s="4"/>
      <c r="K72" s="4"/>
      <c r="L72" s="4"/>
      <c r="M72" s="4"/>
      <c r="N72" s="3"/>
      <c r="O72" s="3"/>
      <c r="P72" s="3"/>
      <c r="Q72" s="3"/>
      <c r="R72" s="3"/>
      <c r="S72" s="206"/>
      <c r="T72" s="206"/>
      <c r="U72" s="209"/>
      <c r="V72" s="206"/>
      <c r="W72" s="206"/>
    </row>
    <row r="73" spans="1:23" s="1" customFormat="1" ht="6" customHeight="1" x14ac:dyDescent="0.25">
      <c r="A73" s="37"/>
      <c r="B73" s="37"/>
      <c r="C73" s="37"/>
      <c r="D73" s="37"/>
      <c r="E73" s="37"/>
      <c r="F73" s="37"/>
      <c r="G73" s="62"/>
      <c r="H73" s="206"/>
      <c r="I73" s="212"/>
      <c r="J73" s="4"/>
      <c r="K73" s="4"/>
      <c r="L73" s="4"/>
      <c r="M73" s="4"/>
      <c r="N73" s="3"/>
      <c r="O73" s="3"/>
      <c r="P73" s="3"/>
      <c r="Q73" s="3"/>
      <c r="R73" s="3"/>
      <c r="S73" s="206"/>
      <c r="T73" s="206"/>
      <c r="U73" s="209"/>
      <c r="V73" s="206"/>
      <c r="W73" s="206"/>
    </row>
    <row r="74" spans="1:23" s="1" customFormat="1" x14ac:dyDescent="0.25">
      <c r="A74" s="235" t="s">
        <v>69</v>
      </c>
      <c r="B74" s="235"/>
      <c r="C74" s="235"/>
      <c r="D74" s="235"/>
      <c r="E74" s="235"/>
      <c r="F74" s="235"/>
      <c r="G74" s="138"/>
      <c r="H74" s="206"/>
      <c r="I74" s="212"/>
      <c r="J74" s="4"/>
      <c r="K74" s="4"/>
      <c r="L74" s="4"/>
      <c r="M74" s="4"/>
      <c r="N74" s="3"/>
      <c r="O74" s="3"/>
      <c r="P74" s="3"/>
      <c r="Q74" s="3"/>
      <c r="R74" s="3"/>
      <c r="S74" s="206"/>
      <c r="T74" s="206"/>
      <c r="U74" s="209"/>
      <c r="V74" s="206"/>
      <c r="W74" s="206"/>
    </row>
    <row r="75" spans="1:23" s="1" customFormat="1" x14ac:dyDescent="0.25">
      <c r="A75" s="226" t="s">
        <v>70</v>
      </c>
      <c r="B75" s="226"/>
      <c r="C75" s="226"/>
      <c r="D75" s="226"/>
      <c r="E75" s="226"/>
      <c r="F75" s="226"/>
      <c r="G75" s="226"/>
      <c r="H75" s="206"/>
      <c r="I75" s="212"/>
      <c r="J75" s="4"/>
      <c r="K75" s="4"/>
      <c r="L75" s="4"/>
      <c r="M75" s="4"/>
      <c r="N75" s="3"/>
      <c r="O75" s="3"/>
      <c r="P75" s="3"/>
      <c r="Q75" s="3"/>
      <c r="R75" s="3"/>
      <c r="S75" s="206"/>
      <c r="T75" s="206"/>
      <c r="U75" s="209"/>
      <c r="V75" s="206"/>
      <c r="W75" s="206"/>
    </row>
    <row r="76" spans="1:23" s="1" customFormat="1" ht="6.75" customHeight="1" x14ac:dyDescent="0.25">
      <c r="A76" s="37"/>
      <c r="B76" s="37"/>
      <c r="C76" s="37"/>
      <c r="D76" s="37"/>
      <c r="E76" s="37"/>
      <c r="F76" s="37"/>
      <c r="G76" s="74"/>
      <c r="H76" s="206"/>
      <c r="I76" s="212"/>
      <c r="J76" s="4"/>
      <c r="K76" s="4"/>
      <c r="L76" s="4"/>
      <c r="M76" s="4"/>
      <c r="N76" s="3"/>
      <c r="O76" s="3"/>
      <c r="P76" s="3"/>
      <c r="Q76" s="3"/>
      <c r="R76" s="3"/>
      <c r="S76" s="206"/>
      <c r="T76" s="206"/>
      <c r="U76" s="209"/>
      <c r="V76" s="206"/>
      <c r="W76" s="206"/>
    </row>
    <row r="77" spans="1:23" s="1" customFormat="1" ht="6" customHeight="1" x14ac:dyDescent="0.25">
      <c r="A77" s="215"/>
      <c r="B77" s="215"/>
      <c r="C77" s="215"/>
      <c r="D77" s="215"/>
      <c r="E77" s="206"/>
      <c r="F77" s="206"/>
      <c r="G77" s="206"/>
      <c r="H77" s="206"/>
      <c r="I77" s="212"/>
      <c r="J77" s="4"/>
      <c r="K77" s="4"/>
      <c r="L77" s="4"/>
      <c r="M77" s="4"/>
      <c r="N77" s="3"/>
      <c r="O77" s="3"/>
      <c r="P77" s="3"/>
      <c r="Q77" s="3"/>
      <c r="R77" s="3"/>
      <c r="S77" s="206"/>
      <c r="T77" s="206"/>
      <c r="U77" s="209"/>
      <c r="V77" s="206"/>
      <c r="W77" s="206"/>
    </row>
    <row r="78" spans="1:23" s="41" customFormat="1" ht="12" customHeight="1" x14ac:dyDescent="0.25">
      <c r="A78" s="230" t="s">
        <v>71</v>
      </c>
      <c r="B78" s="230"/>
      <c r="C78" s="230"/>
      <c r="D78" s="230"/>
      <c r="E78" s="230"/>
      <c r="F78" s="230"/>
      <c r="G78" s="230"/>
      <c r="I78" s="110"/>
      <c r="J78" s="42"/>
      <c r="K78" s="42"/>
      <c r="L78" s="42"/>
      <c r="M78" s="42"/>
      <c r="N78" s="43"/>
      <c r="O78" s="43"/>
      <c r="P78" s="43"/>
      <c r="Q78" s="43"/>
      <c r="R78" s="43"/>
      <c r="U78" s="119"/>
    </row>
    <row r="79" spans="1:23" s="1" customFormat="1" ht="6.65" customHeight="1" x14ac:dyDescent="0.25">
      <c r="A79" s="216"/>
      <c r="B79" s="216"/>
      <c r="C79" s="216"/>
      <c r="D79" s="216"/>
      <c r="E79" s="216"/>
      <c r="F79" s="216"/>
      <c r="G79" s="206"/>
      <c r="H79" s="206"/>
      <c r="I79" s="212"/>
      <c r="J79" s="4"/>
      <c r="K79" s="4"/>
      <c r="L79" s="4"/>
      <c r="M79" s="4"/>
      <c r="N79" s="3"/>
      <c r="O79" s="3"/>
      <c r="P79" s="3"/>
      <c r="Q79" s="3"/>
      <c r="R79" s="3"/>
      <c r="S79" s="206"/>
      <c r="T79" s="206"/>
      <c r="U79" s="209"/>
      <c r="V79" s="206"/>
      <c r="W79" s="206"/>
    </row>
    <row r="80" spans="1:23" s="30" customFormat="1" ht="12" customHeight="1" x14ac:dyDescent="0.25">
      <c r="A80" s="289"/>
      <c r="B80" s="290"/>
      <c r="C80" s="130" t="s">
        <v>72</v>
      </c>
      <c r="D80" s="130" t="s">
        <v>73</v>
      </c>
      <c r="E80" s="130" t="s">
        <v>74</v>
      </c>
      <c r="F80" s="130" t="s">
        <v>75</v>
      </c>
      <c r="I80" s="83"/>
      <c r="J80" s="31"/>
      <c r="K80" s="31"/>
      <c r="L80" s="31"/>
      <c r="M80" s="31"/>
      <c r="N80" s="32"/>
      <c r="O80" s="32"/>
      <c r="P80" s="32"/>
      <c r="Q80" s="32"/>
      <c r="R80" s="32"/>
      <c r="U80" s="111"/>
    </row>
    <row r="81" spans="1:23" s="23" customFormat="1" ht="24" customHeight="1" x14ac:dyDescent="0.2">
      <c r="A81" s="239" t="s">
        <v>76</v>
      </c>
      <c r="B81" s="240"/>
      <c r="C81" s="133"/>
      <c r="D81" s="133"/>
      <c r="E81" s="133"/>
      <c r="F81" s="133"/>
      <c r="I81" s="82"/>
      <c r="J81" s="24"/>
      <c r="K81" s="24"/>
      <c r="L81" s="24"/>
      <c r="M81" s="24"/>
      <c r="N81" s="25"/>
      <c r="O81" s="25"/>
      <c r="P81" s="25"/>
      <c r="Q81" s="25"/>
      <c r="R81" s="25"/>
      <c r="U81" s="84"/>
    </row>
    <row r="82" spans="1:23" s="23" customFormat="1" ht="12" customHeight="1" x14ac:dyDescent="0.2">
      <c r="A82" s="239" t="s">
        <v>77</v>
      </c>
      <c r="B82" s="240"/>
      <c r="C82" s="134"/>
      <c r="D82" s="134"/>
      <c r="E82" s="134"/>
      <c r="F82" s="134"/>
      <c r="I82" s="82"/>
      <c r="J82" s="24"/>
      <c r="K82" s="24"/>
      <c r="L82" s="24"/>
      <c r="M82" s="24"/>
      <c r="N82" s="25"/>
      <c r="O82" s="25"/>
      <c r="P82" s="25"/>
      <c r="Q82" s="25"/>
      <c r="R82" s="25"/>
      <c r="U82" s="84"/>
    </row>
    <row r="83" spans="1:23" s="23" customFormat="1" ht="12" customHeight="1" x14ac:dyDescent="0.2">
      <c r="A83" s="239" t="s">
        <v>78</v>
      </c>
      <c r="B83" s="240"/>
      <c r="C83" s="133"/>
      <c r="D83" s="133"/>
      <c r="E83" s="133"/>
      <c r="F83" s="133"/>
      <c r="I83" s="82"/>
      <c r="J83" s="24"/>
      <c r="K83" s="24"/>
      <c r="L83" s="24"/>
      <c r="M83" s="24"/>
      <c r="N83" s="25"/>
      <c r="O83" s="25"/>
      <c r="P83" s="25"/>
      <c r="Q83" s="25"/>
      <c r="R83" s="25"/>
      <c r="U83" s="84"/>
    </row>
    <row r="84" spans="1:23" s="23" customFormat="1" ht="12" customHeight="1" x14ac:dyDescent="0.2">
      <c r="A84" s="239" t="s">
        <v>79</v>
      </c>
      <c r="B84" s="240"/>
      <c r="C84" s="134"/>
      <c r="D84" s="134"/>
      <c r="E84" s="134"/>
      <c r="F84" s="134"/>
      <c r="I84" s="82"/>
      <c r="J84" s="24"/>
      <c r="K84" s="24"/>
      <c r="L84" s="24"/>
      <c r="M84" s="24"/>
      <c r="N84" s="25"/>
      <c r="O84" s="25"/>
      <c r="P84" s="25"/>
      <c r="Q84" s="25"/>
      <c r="R84" s="25"/>
      <c r="U84" s="84"/>
    </row>
    <row r="85" spans="1:23" s="23" customFormat="1" ht="12" customHeight="1" x14ac:dyDescent="0.2">
      <c r="A85" s="241" t="s">
        <v>80</v>
      </c>
      <c r="B85" s="240"/>
      <c r="C85" s="135"/>
      <c r="D85" s="135"/>
      <c r="E85" s="135"/>
      <c r="F85" s="135"/>
      <c r="I85" s="82"/>
      <c r="J85" s="24"/>
      <c r="K85" s="24"/>
      <c r="L85" s="24"/>
      <c r="M85" s="24"/>
      <c r="N85" s="25"/>
      <c r="O85" s="25"/>
      <c r="P85" s="25"/>
      <c r="Q85" s="25"/>
      <c r="R85" s="25"/>
      <c r="U85" s="84"/>
    </row>
    <row r="86" spans="1:23" s="1" customFormat="1" ht="12.75" customHeight="1" x14ac:dyDescent="0.25">
      <c r="A86" s="71"/>
      <c r="B86" s="71"/>
      <c r="C86" s="72"/>
      <c r="D86" s="72"/>
      <c r="E86" s="72"/>
      <c r="F86" s="72"/>
      <c r="G86" s="206"/>
      <c r="H86" s="206"/>
      <c r="I86" s="212"/>
      <c r="J86" s="4"/>
      <c r="K86" s="4"/>
      <c r="L86" s="4"/>
      <c r="M86" s="4"/>
      <c r="N86" s="3"/>
      <c r="O86" s="3"/>
      <c r="P86" s="3"/>
      <c r="Q86" s="3"/>
      <c r="R86" s="3"/>
      <c r="S86" s="206"/>
      <c r="T86" s="206"/>
      <c r="U86" s="209"/>
      <c r="V86" s="206"/>
      <c r="W86" s="206"/>
    </row>
    <row r="87" spans="1:23" s="30" customFormat="1" ht="12" customHeight="1" x14ac:dyDescent="0.25">
      <c r="A87" s="234" t="s">
        <v>81</v>
      </c>
      <c r="B87" s="234"/>
      <c r="C87" s="234"/>
      <c r="D87" s="234"/>
      <c r="E87" s="234"/>
      <c r="F87" s="234"/>
      <c r="G87" s="234"/>
      <c r="I87" s="83"/>
      <c r="J87" s="31"/>
      <c r="K87" s="31"/>
      <c r="L87" s="31"/>
      <c r="M87" s="31"/>
      <c r="N87" s="32"/>
      <c r="O87" s="32"/>
      <c r="P87" s="32"/>
      <c r="Q87" s="32"/>
      <c r="R87" s="32"/>
      <c r="U87" s="111"/>
    </row>
    <row r="88" spans="1:23" s="23" customFormat="1" ht="6" customHeight="1" x14ac:dyDescent="0.25">
      <c r="A88" s="73"/>
      <c r="B88" s="73"/>
      <c r="C88" s="74"/>
      <c r="D88" s="74"/>
      <c r="E88" s="74"/>
      <c r="F88" s="74"/>
      <c r="I88" s="82"/>
      <c r="J88" s="24"/>
      <c r="K88" s="24"/>
      <c r="L88" s="24"/>
      <c r="M88" s="24"/>
      <c r="N88" s="25"/>
      <c r="O88" s="25"/>
      <c r="P88" s="25"/>
      <c r="Q88" s="25"/>
      <c r="R88" s="25"/>
      <c r="U88" s="84"/>
    </row>
    <row r="89" spans="1:23" s="23" customFormat="1" ht="25.5" customHeight="1" x14ac:dyDescent="0.2">
      <c r="A89" s="53" t="s">
        <v>82</v>
      </c>
      <c r="B89" s="162" t="s">
        <v>18</v>
      </c>
      <c r="C89" s="133"/>
      <c r="D89" s="133"/>
      <c r="E89" s="133"/>
      <c r="F89" s="133"/>
      <c r="I89" s="82"/>
      <c r="J89" s="24"/>
      <c r="K89" s="24"/>
      <c r="L89" s="24"/>
      <c r="M89" s="24"/>
      <c r="N89" s="25"/>
      <c r="O89" s="25"/>
      <c r="P89" s="25"/>
      <c r="Q89" s="25"/>
      <c r="R89" s="25"/>
      <c r="U89" s="84"/>
    </row>
    <row r="90" spans="1:23" s="1" customFormat="1" ht="12.75" customHeight="1" x14ac:dyDescent="0.25">
      <c r="A90" s="44"/>
      <c r="B90" s="44"/>
      <c r="C90" s="206"/>
      <c r="D90" s="206"/>
      <c r="E90" s="206"/>
      <c r="F90" s="206"/>
      <c r="G90" s="206"/>
      <c r="H90" s="206"/>
      <c r="I90" s="212"/>
      <c r="J90" s="4"/>
      <c r="K90" s="4"/>
      <c r="L90" s="4"/>
      <c r="M90" s="4"/>
      <c r="N90" s="3"/>
      <c r="O90" s="3"/>
      <c r="P90" s="3"/>
      <c r="Q90" s="3"/>
      <c r="R90" s="3"/>
      <c r="S90" s="206"/>
      <c r="T90" s="206"/>
      <c r="U90" s="209"/>
      <c r="V90" s="206"/>
      <c r="W90" s="206"/>
    </row>
    <row r="91" spans="1:23" s="1" customFormat="1" ht="12" customHeight="1" x14ac:dyDescent="0.25">
      <c r="A91" s="234" t="str">
        <f xml:space="preserve"> "12.  Do the members hold account-based pensions (including market-linked pensions) that started before " &amp; H16 &amp; " (Yes/No)?"</f>
        <v>12.  Do the members hold account-based pensions (including market-linked pensions) that started before 01/07/2023 (Yes/No)?</v>
      </c>
      <c r="B91" s="234"/>
      <c r="C91" s="234"/>
      <c r="D91" s="234"/>
      <c r="E91" s="234"/>
      <c r="F91" s="234"/>
      <c r="G91" s="234"/>
      <c r="H91" s="206"/>
      <c r="I91" s="212"/>
      <c r="J91" s="4"/>
      <c r="K91" s="4"/>
      <c r="L91" s="4"/>
      <c r="M91" s="4"/>
      <c r="N91" s="3"/>
      <c r="O91" s="3"/>
      <c r="P91" s="3"/>
      <c r="Q91" s="3"/>
      <c r="R91" s="3"/>
      <c r="S91" s="206"/>
      <c r="T91" s="206"/>
      <c r="U91" s="209"/>
      <c r="V91" s="206"/>
      <c r="W91" s="206"/>
    </row>
    <row r="92" spans="1:23" s="1" customFormat="1" ht="6" customHeight="1" x14ac:dyDescent="0.25">
      <c r="A92" s="131"/>
      <c r="B92" s="131"/>
      <c r="C92" s="131"/>
      <c r="D92" s="131"/>
      <c r="E92" s="131"/>
      <c r="F92" s="131"/>
      <c r="G92" s="206"/>
      <c r="H92" s="206"/>
      <c r="I92" s="212"/>
      <c r="J92" s="4"/>
      <c r="K92" s="4"/>
      <c r="L92" s="4"/>
      <c r="M92" s="4"/>
      <c r="N92" s="3"/>
      <c r="O92" s="3"/>
      <c r="P92" s="3"/>
      <c r="Q92" s="3"/>
      <c r="R92" s="3"/>
      <c r="S92" s="206"/>
      <c r="T92" s="206"/>
      <c r="U92" s="209"/>
      <c r="V92" s="206"/>
      <c r="W92" s="206"/>
    </row>
    <row r="93" spans="1:23" s="23" customFormat="1" ht="12.75" customHeight="1" x14ac:dyDescent="0.2">
      <c r="A93" s="53" t="s">
        <v>83</v>
      </c>
      <c r="B93" s="162" t="s">
        <v>18</v>
      </c>
      <c r="C93" s="133"/>
      <c r="D93" s="133"/>
      <c r="E93" s="133" t="s">
        <v>84</v>
      </c>
      <c r="F93" s="133"/>
      <c r="I93" s="82"/>
      <c r="J93" s="24"/>
      <c r="K93" s="24"/>
      <c r="L93" s="24"/>
      <c r="M93" s="24"/>
      <c r="N93" s="25"/>
      <c r="O93" s="25"/>
      <c r="P93" s="25"/>
      <c r="Q93" s="25"/>
      <c r="R93" s="25"/>
      <c r="U93" s="84"/>
    </row>
    <row r="94" spans="1:23" s="23" customFormat="1" ht="12" customHeight="1" x14ac:dyDescent="0.25">
      <c r="A94" s="57"/>
      <c r="B94" s="57"/>
      <c r="C94" s="206"/>
      <c r="D94" s="206"/>
      <c r="E94" s="206"/>
      <c r="F94" s="206"/>
      <c r="I94" s="82"/>
      <c r="J94" s="24"/>
      <c r="K94" s="24"/>
      <c r="L94" s="24"/>
      <c r="M94" s="24"/>
      <c r="N94" s="25"/>
      <c r="O94" s="25"/>
      <c r="P94" s="25"/>
      <c r="Q94" s="25"/>
      <c r="R94" s="25"/>
      <c r="U94" s="84"/>
    </row>
    <row r="95" spans="1:23" s="1" customFormat="1" ht="12" customHeight="1" x14ac:dyDescent="0.25">
      <c r="A95" s="234" t="str">
        <f xml:space="preserve"> "13.  Did members roll-back account-based pensions on or after " &amp; H16 &amp; " and before " &amp; H18 &amp; "?  Please supply dates and closing balances.  Use the Comments box if there are more than two."</f>
        <v>13.  Did members roll-back account-based pensions on or after 01/07/2023 and before 01/07/2024?  Please supply dates and closing balances.  Use the Comments box if there are more than two.</v>
      </c>
      <c r="B95" s="234"/>
      <c r="C95" s="234"/>
      <c r="D95" s="234"/>
      <c r="E95" s="234"/>
      <c r="F95" s="234"/>
      <c r="G95" s="234"/>
      <c r="H95" s="206"/>
      <c r="I95" s="212"/>
      <c r="J95" s="4"/>
      <c r="K95" s="4"/>
      <c r="L95" s="4"/>
      <c r="M95" s="4"/>
      <c r="N95" s="3"/>
      <c r="O95" s="3"/>
      <c r="P95" s="3"/>
      <c r="Q95" s="3"/>
      <c r="R95" s="3"/>
      <c r="S95" s="206"/>
      <c r="T95" s="206"/>
      <c r="U95" s="209"/>
      <c r="V95" s="206"/>
      <c r="W95" s="206"/>
    </row>
    <row r="96" spans="1:23" s="1" customFormat="1" ht="7.5" customHeight="1" x14ac:dyDescent="0.3">
      <c r="A96" s="75"/>
      <c r="B96" s="75"/>
      <c r="C96" s="75"/>
      <c r="D96" s="75"/>
      <c r="E96" s="75"/>
      <c r="F96" s="75"/>
      <c r="G96" s="75"/>
      <c r="H96" s="206"/>
      <c r="I96" s="212"/>
      <c r="J96" s="4"/>
      <c r="K96" s="4"/>
      <c r="L96" s="4"/>
      <c r="M96" s="4"/>
      <c r="N96" s="3"/>
      <c r="O96" s="3"/>
      <c r="P96" s="3"/>
      <c r="Q96" s="3"/>
      <c r="R96" s="3"/>
      <c r="S96" s="206"/>
      <c r="T96" s="206"/>
      <c r="U96" s="209"/>
      <c r="V96" s="206"/>
      <c r="W96" s="206"/>
    </row>
    <row r="97" spans="1:23" s="30" customFormat="1" ht="12" customHeight="1" x14ac:dyDescent="0.25">
      <c r="A97" s="54" t="s">
        <v>85</v>
      </c>
      <c r="B97" s="160" t="s">
        <v>18</v>
      </c>
      <c r="C97" s="134"/>
      <c r="D97" s="134"/>
      <c r="E97" s="134"/>
      <c r="F97" s="134"/>
      <c r="G97" s="96" t="e">
        <f>IF(OR(C97&lt;=startfin,D97&lt;=startfin,E97&lt;=startfin,F97&lt;=startfin),1,0)</f>
        <v>#NAME?</v>
      </c>
      <c r="H97" s="112"/>
      <c r="I97" s="83"/>
      <c r="J97" s="31"/>
      <c r="K97" s="31"/>
      <c r="L97" s="31"/>
      <c r="M97" s="31"/>
      <c r="N97" s="32"/>
      <c r="O97" s="32"/>
      <c r="P97" s="32"/>
      <c r="Q97" s="32"/>
      <c r="R97" s="32"/>
      <c r="U97" s="111"/>
    </row>
    <row r="98" spans="1:23" s="23" customFormat="1" ht="12" customHeight="1" x14ac:dyDescent="0.25">
      <c r="A98" s="54" t="s">
        <v>86</v>
      </c>
      <c r="B98" s="160" t="s">
        <v>18</v>
      </c>
      <c r="C98" s="136"/>
      <c r="D98" s="136"/>
      <c r="E98" s="136"/>
      <c r="F98" s="136"/>
      <c r="G98" s="78"/>
      <c r="I98" s="82"/>
      <c r="J98" s="24"/>
      <c r="K98" s="24"/>
      <c r="L98" s="24"/>
      <c r="M98" s="24"/>
      <c r="N98" s="25"/>
      <c r="O98" s="25"/>
      <c r="P98" s="25"/>
      <c r="Q98" s="25"/>
      <c r="R98" s="25"/>
      <c r="U98" s="84"/>
    </row>
    <row r="99" spans="1:23" s="23" customFormat="1" ht="12" customHeight="1" x14ac:dyDescent="0.25">
      <c r="A99" s="54" t="s">
        <v>87</v>
      </c>
      <c r="B99" s="160" t="s">
        <v>18</v>
      </c>
      <c r="C99" s="137"/>
      <c r="D99" s="137"/>
      <c r="E99" s="137"/>
      <c r="F99" s="137"/>
      <c r="G99" s="78" t="e">
        <f>IF(OR(C97&gt;startfin,D97&gt;startfin,E97&gt;startfin,F99&gt;startfin),1,0)</f>
        <v>#NAME?</v>
      </c>
      <c r="I99" s="82"/>
      <c r="J99" s="24"/>
      <c r="K99" s="24"/>
      <c r="L99" s="24"/>
      <c r="M99" s="24"/>
      <c r="N99" s="25"/>
      <c r="O99" s="25"/>
      <c r="P99" s="25"/>
      <c r="Q99" s="25"/>
      <c r="R99" s="25"/>
      <c r="U99" s="84"/>
    </row>
    <row r="100" spans="1:23" s="23" customFormat="1" ht="9.75" customHeight="1" x14ac:dyDescent="0.25">
      <c r="A100" s="78"/>
      <c r="B100" s="161"/>
      <c r="C100" s="78"/>
      <c r="D100" s="78"/>
      <c r="E100" s="78"/>
      <c r="F100" s="78"/>
      <c r="G100" s="78"/>
      <c r="I100" s="82"/>
      <c r="J100" s="24"/>
      <c r="K100" s="24"/>
      <c r="L100" s="24"/>
      <c r="M100" s="24"/>
      <c r="N100" s="25"/>
      <c r="O100" s="25"/>
      <c r="P100" s="25"/>
      <c r="Q100" s="25"/>
      <c r="R100" s="25"/>
      <c r="U100" s="84"/>
    </row>
    <row r="101" spans="1:23" s="23" customFormat="1" ht="12" customHeight="1" x14ac:dyDescent="0.25">
      <c r="A101" s="54" t="s">
        <v>85</v>
      </c>
      <c r="B101" s="160" t="s">
        <v>18</v>
      </c>
      <c r="C101" s="136"/>
      <c r="D101" s="136"/>
      <c r="E101" s="136"/>
      <c r="F101" s="136"/>
      <c r="G101" s="78"/>
      <c r="I101" s="82"/>
      <c r="J101" s="24"/>
      <c r="K101" s="24"/>
      <c r="L101" s="24"/>
      <c r="M101" s="24"/>
      <c r="N101" s="25"/>
      <c r="O101" s="25"/>
      <c r="P101" s="25"/>
      <c r="Q101" s="25"/>
      <c r="R101" s="25"/>
      <c r="U101" s="84"/>
    </row>
    <row r="102" spans="1:23" s="23" customFormat="1" ht="12" customHeight="1" x14ac:dyDescent="0.25">
      <c r="A102" s="54" t="s">
        <v>86</v>
      </c>
      <c r="B102" s="160" t="s">
        <v>18</v>
      </c>
      <c r="C102" s="136"/>
      <c r="D102" s="136"/>
      <c r="E102" s="136"/>
      <c r="F102" s="136"/>
      <c r="G102" s="78"/>
      <c r="I102" s="82"/>
      <c r="J102" s="24"/>
      <c r="K102" s="24"/>
      <c r="L102" s="24"/>
      <c r="M102" s="24"/>
      <c r="N102" s="25"/>
      <c r="O102" s="25"/>
      <c r="P102" s="25"/>
      <c r="Q102" s="25"/>
      <c r="R102" s="25"/>
      <c r="U102" s="84"/>
    </row>
    <row r="103" spans="1:23" s="23" customFormat="1" ht="12" customHeight="1" x14ac:dyDescent="0.25">
      <c r="A103" s="54" t="s">
        <v>87</v>
      </c>
      <c r="B103" s="160" t="s">
        <v>18</v>
      </c>
      <c r="C103" s="137"/>
      <c r="D103" s="137"/>
      <c r="E103" s="137"/>
      <c r="F103" s="137"/>
      <c r="G103" s="78"/>
      <c r="I103" s="82"/>
      <c r="J103" s="24"/>
      <c r="K103" s="24"/>
      <c r="L103" s="24"/>
      <c r="M103" s="24"/>
      <c r="N103" s="25"/>
      <c r="O103" s="25"/>
      <c r="P103" s="25"/>
      <c r="Q103" s="25"/>
      <c r="R103" s="25"/>
      <c r="U103" s="84"/>
    </row>
    <row r="104" spans="1:23" s="1" customFormat="1" ht="12.75" customHeight="1" x14ac:dyDescent="0.3">
      <c r="A104" s="75"/>
      <c r="B104" s="75"/>
      <c r="C104" s="75"/>
      <c r="D104" s="75"/>
      <c r="E104" s="75"/>
      <c r="F104" s="75"/>
      <c r="G104" s="75"/>
      <c r="H104" s="206"/>
      <c r="I104" s="212"/>
      <c r="J104" s="4"/>
      <c r="K104" s="4"/>
      <c r="L104" s="4"/>
      <c r="M104" s="4"/>
      <c r="N104" s="3"/>
      <c r="O104" s="3"/>
      <c r="P104" s="3"/>
      <c r="Q104" s="3"/>
      <c r="R104" s="3"/>
      <c r="S104" s="206"/>
      <c r="T104" s="206"/>
      <c r="U104" s="209"/>
      <c r="V104" s="206"/>
      <c r="W104" s="206"/>
    </row>
    <row r="105" spans="1:23" s="1" customFormat="1" ht="12" customHeight="1" x14ac:dyDescent="0.25">
      <c r="A105" s="234" t="str">
        <f xml:space="preserve"> "14.  Did members start new account-based pensions on or after " &amp; H16 &amp; " and before " &amp; H18 &amp; "?  Please supply dates and opening balances.  Use the Comments box if there are more than two."</f>
        <v>14.  Did members start new account-based pensions on or after 01/07/2023 and before 01/07/2024?  Please supply dates and opening balances.  Use the Comments box if there are more than two.</v>
      </c>
      <c r="B105" s="234"/>
      <c r="C105" s="234"/>
      <c r="D105" s="234"/>
      <c r="E105" s="234"/>
      <c r="F105" s="234"/>
      <c r="G105" s="234"/>
      <c r="H105" s="206"/>
      <c r="I105" s="212"/>
      <c r="J105" s="4"/>
      <c r="K105" s="4"/>
      <c r="L105" s="4"/>
      <c r="M105" s="4"/>
      <c r="N105" s="3"/>
      <c r="O105" s="3"/>
      <c r="P105" s="3"/>
      <c r="Q105" s="3"/>
      <c r="R105" s="3"/>
      <c r="S105" s="206"/>
      <c r="T105" s="206"/>
      <c r="U105" s="209"/>
      <c r="V105" s="206"/>
      <c r="W105" s="206"/>
    </row>
    <row r="106" spans="1:23" s="1" customFormat="1" ht="6.65" customHeight="1" x14ac:dyDescent="0.3">
      <c r="A106" s="75"/>
      <c r="B106" s="75"/>
      <c r="C106" s="75"/>
      <c r="D106" s="75"/>
      <c r="E106" s="75"/>
      <c r="F106" s="75"/>
      <c r="G106" s="75"/>
      <c r="H106" s="206"/>
      <c r="I106" s="212"/>
      <c r="J106" s="4"/>
      <c r="K106" s="4"/>
      <c r="L106" s="4"/>
      <c r="M106" s="4"/>
      <c r="N106" s="3"/>
      <c r="O106" s="3"/>
      <c r="P106" s="3"/>
      <c r="Q106" s="3"/>
      <c r="R106" s="3"/>
      <c r="S106" s="206"/>
      <c r="T106" s="206"/>
      <c r="U106" s="209"/>
      <c r="V106" s="206"/>
      <c r="W106" s="206"/>
    </row>
    <row r="107" spans="1:23" s="30" customFormat="1" ht="12" customHeight="1" x14ac:dyDescent="0.25">
      <c r="A107" s="54" t="s">
        <v>88</v>
      </c>
      <c r="B107" s="160" t="s">
        <v>18</v>
      </c>
      <c r="C107" s="134"/>
      <c r="D107" s="134"/>
      <c r="E107" s="134"/>
      <c r="F107" s="134"/>
      <c r="G107" s="96" t="e">
        <f>IF(OR(C107&lt;=startfin,D107&lt;=startfin,E107&lt;=startfin,F107&lt;=startfin),1,0)</f>
        <v>#NAME?</v>
      </c>
      <c r="H107" s="112"/>
      <c r="I107" s="83"/>
      <c r="J107" s="31"/>
      <c r="K107" s="31"/>
      <c r="L107" s="31"/>
      <c r="M107" s="31"/>
      <c r="N107" s="32"/>
      <c r="O107" s="32"/>
      <c r="P107" s="32"/>
      <c r="Q107" s="32"/>
      <c r="R107" s="32"/>
      <c r="U107" s="111"/>
    </row>
    <row r="108" spans="1:23" s="23" customFormat="1" ht="12" customHeight="1" x14ac:dyDescent="0.25">
      <c r="A108" s="54" t="s">
        <v>89</v>
      </c>
      <c r="B108" s="160" t="s">
        <v>18</v>
      </c>
      <c r="C108" s="136"/>
      <c r="D108" s="136"/>
      <c r="E108" s="136"/>
      <c r="F108" s="136"/>
      <c r="G108" s="78"/>
      <c r="I108" s="82"/>
      <c r="J108" s="24"/>
      <c r="K108" s="24"/>
      <c r="L108" s="24"/>
      <c r="M108" s="24"/>
      <c r="N108" s="25"/>
      <c r="O108" s="25"/>
      <c r="P108" s="25"/>
      <c r="Q108" s="25"/>
      <c r="R108" s="25"/>
      <c r="U108" s="84"/>
    </row>
    <row r="109" spans="1:23" s="23" customFormat="1" ht="12" customHeight="1" x14ac:dyDescent="0.25">
      <c r="A109" s="54" t="s">
        <v>90</v>
      </c>
      <c r="B109" s="160" t="s">
        <v>18</v>
      </c>
      <c r="C109" s="137"/>
      <c r="D109" s="137"/>
      <c r="E109" s="137"/>
      <c r="F109" s="137"/>
      <c r="G109" s="78" t="e">
        <f>IF(OR(C107&gt;startfin,D107&gt;startfin,E107&gt;startfin,F109&gt;startfin),1,0)</f>
        <v>#NAME?</v>
      </c>
      <c r="I109" s="82"/>
      <c r="J109" s="24"/>
      <c r="K109" s="24"/>
      <c r="L109" s="24"/>
      <c r="M109" s="24"/>
      <c r="N109" s="25"/>
      <c r="O109" s="25"/>
      <c r="P109" s="25"/>
      <c r="Q109" s="25"/>
      <c r="R109" s="25"/>
      <c r="U109" s="84"/>
    </row>
    <row r="110" spans="1:23" s="23" customFormat="1" ht="6" customHeight="1" x14ac:dyDescent="0.25">
      <c r="A110" s="77"/>
      <c r="B110" s="161"/>
      <c r="C110" s="78"/>
      <c r="D110" s="78"/>
      <c r="E110" s="78"/>
      <c r="F110" s="76"/>
      <c r="G110" s="78"/>
      <c r="I110" s="82"/>
      <c r="J110" s="24"/>
      <c r="K110" s="24"/>
      <c r="L110" s="24"/>
      <c r="M110" s="24"/>
      <c r="N110" s="25"/>
      <c r="O110" s="25"/>
      <c r="P110" s="25"/>
      <c r="Q110" s="25"/>
      <c r="R110" s="25"/>
      <c r="U110" s="84"/>
    </row>
    <row r="111" spans="1:23" s="23" customFormat="1" ht="12" customHeight="1" x14ac:dyDescent="0.25">
      <c r="A111" s="54" t="s">
        <v>88</v>
      </c>
      <c r="B111" s="160" t="s">
        <v>18</v>
      </c>
      <c r="C111" s="136"/>
      <c r="D111" s="136"/>
      <c r="E111" s="136"/>
      <c r="F111" s="136"/>
      <c r="G111" s="78"/>
      <c r="I111" s="82"/>
      <c r="J111" s="24"/>
      <c r="K111" s="24"/>
      <c r="L111" s="24"/>
      <c r="M111" s="24"/>
      <c r="N111" s="25"/>
      <c r="O111" s="25"/>
      <c r="P111" s="25"/>
      <c r="Q111" s="25"/>
      <c r="R111" s="25"/>
      <c r="U111" s="84"/>
    </row>
    <row r="112" spans="1:23" s="23" customFormat="1" ht="12" customHeight="1" x14ac:dyDescent="0.25">
      <c r="A112" s="54" t="s">
        <v>89</v>
      </c>
      <c r="B112" s="160" t="s">
        <v>18</v>
      </c>
      <c r="C112" s="136"/>
      <c r="D112" s="136"/>
      <c r="E112" s="136"/>
      <c r="F112" s="136"/>
      <c r="G112" s="78"/>
      <c r="I112" s="82"/>
      <c r="J112" s="24"/>
      <c r="K112" s="24"/>
      <c r="L112" s="24"/>
      <c r="M112" s="24"/>
      <c r="N112" s="25"/>
      <c r="O112" s="25"/>
      <c r="P112" s="25"/>
      <c r="Q112" s="25"/>
      <c r="R112" s="25"/>
      <c r="U112" s="84"/>
    </row>
    <row r="113" spans="1:23" s="23" customFormat="1" ht="12" customHeight="1" x14ac:dyDescent="0.25">
      <c r="A113" s="54" t="s">
        <v>90</v>
      </c>
      <c r="B113" s="160" t="s">
        <v>18</v>
      </c>
      <c r="C113" s="137"/>
      <c r="D113" s="137"/>
      <c r="E113" s="137"/>
      <c r="F113" s="137"/>
      <c r="G113" s="78"/>
      <c r="I113" s="82"/>
      <c r="J113" s="24"/>
      <c r="K113" s="24"/>
      <c r="L113" s="24"/>
      <c r="M113" s="24"/>
      <c r="N113" s="25"/>
      <c r="O113" s="25"/>
      <c r="P113" s="25"/>
      <c r="Q113" s="25"/>
      <c r="R113" s="25"/>
      <c r="U113" s="84"/>
    </row>
    <row r="114" spans="1:23" s="1" customFormat="1" ht="7.5" customHeight="1" x14ac:dyDescent="0.3">
      <c r="A114" s="75"/>
      <c r="B114" s="75"/>
      <c r="C114" s="75"/>
      <c r="D114" s="75"/>
      <c r="E114" s="75"/>
      <c r="F114" s="75"/>
      <c r="G114" s="75"/>
      <c r="H114" s="206"/>
      <c r="I114" s="212"/>
      <c r="J114" s="4"/>
      <c r="K114" s="4"/>
      <c r="L114" s="4"/>
      <c r="M114" s="4"/>
      <c r="N114" s="3"/>
      <c r="O114" s="3"/>
      <c r="P114" s="3"/>
      <c r="Q114" s="3"/>
      <c r="R114" s="3"/>
      <c r="S114" s="206"/>
      <c r="T114" s="206"/>
      <c r="U114" s="209"/>
      <c r="V114" s="206"/>
      <c r="W114" s="206"/>
    </row>
    <row r="115" spans="1:23" s="1" customFormat="1" ht="12.75" customHeight="1" x14ac:dyDescent="0.3">
      <c r="A115" s="75"/>
      <c r="B115" s="75"/>
      <c r="C115" s="75"/>
      <c r="D115" s="75"/>
      <c r="E115" s="75"/>
      <c r="F115" s="75"/>
      <c r="G115" s="75"/>
      <c r="H115" s="206"/>
      <c r="I115" s="212"/>
      <c r="J115" s="4"/>
      <c r="K115" s="4"/>
      <c r="L115" s="4"/>
      <c r="M115" s="4"/>
      <c r="N115" s="3"/>
      <c r="O115" s="3"/>
      <c r="P115" s="3"/>
      <c r="Q115" s="3"/>
      <c r="R115" s="3"/>
      <c r="S115" s="206"/>
      <c r="T115" s="206"/>
      <c r="U115" s="209"/>
      <c r="V115" s="206"/>
      <c r="W115" s="206"/>
    </row>
    <row r="116" spans="1:23" s="1" customFormat="1" ht="12" customHeight="1" x14ac:dyDescent="0.25">
      <c r="A116" s="230" t="s">
        <v>91</v>
      </c>
      <c r="B116" s="230"/>
      <c r="C116" s="230"/>
      <c r="D116" s="230"/>
      <c r="E116" s="230"/>
      <c r="F116" s="230"/>
      <c r="G116" s="230"/>
      <c r="H116" s="206"/>
      <c r="I116" s="212"/>
      <c r="J116" s="4"/>
      <c r="K116" s="4"/>
      <c r="L116" s="4"/>
      <c r="M116" s="4"/>
      <c r="N116" s="3"/>
      <c r="O116" s="3"/>
      <c r="P116" s="3"/>
      <c r="Q116" s="3"/>
      <c r="R116" s="3"/>
      <c r="S116" s="206"/>
      <c r="T116" s="206"/>
      <c r="U116" s="209"/>
      <c r="V116" s="206"/>
      <c r="W116" s="206"/>
    </row>
    <row r="117" spans="1:23" s="1" customFormat="1" ht="6" customHeight="1" thickBot="1" x14ac:dyDescent="0.3">
      <c r="A117" s="40"/>
      <c r="B117" s="40"/>
      <c r="C117" s="40"/>
      <c r="D117" s="40"/>
      <c r="E117" s="40"/>
      <c r="F117" s="40"/>
      <c r="G117" s="206"/>
      <c r="H117" s="206"/>
      <c r="I117" s="212"/>
      <c r="J117" s="4"/>
      <c r="K117" s="4"/>
      <c r="L117" s="4"/>
      <c r="M117" s="4"/>
      <c r="N117" s="3"/>
      <c r="O117" s="3"/>
      <c r="P117" s="3"/>
      <c r="Q117" s="3"/>
      <c r="R117" s="3"/>
      <c r="S117" s="206"/>
      <c r="T117" s="206"/>
      <c r="U117" s="209"/>
      <c r="V117" s="206"/>
      <c r="W117" s="206"/>
    </row>
    <row r="118" spans="1:23" s="1" customFormat="1" ht="12.75" customHeight="1" x14ac:dyDescent="0.25">
      <c r="A118" s="123"/>
      <c r="B118" s="124"/>
      <c r="C118" s="121" t="str">
        <f>IF(C$81&lt;&gt;"",IF(NOT(ISERR(FIND(" ",C$81,1))),LEFT(C$81,FIND(" ",C$81,1)-1),C$81),C$80)</f>
        <v>Member 1</v>
      </c>
      <c r="D118" s="121" t="str">
        <f>IF(D$81&lt;&gt;"",IF(NOT(ISERR(FIND(" ",D$81,1))),LEFT(D$81,FIND(" ",D$81,1)-1),D$81),D$80)</f>
        <v>Member 2</v>
      </c>
      <c r="E118" s="121" t="str">
        <f>IF(E$81&lt;&gt;"",IF(NOT(ISERR(FIND(" ",E$81,1))),LEFT(E$81,FIND(" ",E$81,1)-1),E$81),E$80)</f>
        <v>Member 3</v>
      </c>
      <c r="F118" s="122" t="str">
        <f>IF(F$81&lt;&gt;"",IF(NOT(ISERR(FIND(" ",F$81,1))),LEFT(F$81,FIND(" ",F$81,1)-1),F$81),F$80)</f>
        <v>Member 4</v>
      </c>
      <c r="G118" s="206"/>
      <c r="H118" s="206"/>
      <c r="I118" s="212"/>
      <c r="J118" s="4"/>
      <c r="K118" s="4"/>
      <c r="L118" s="4"/>
      <c r="M118" s="4"/>
      <c r="N118" s="3"/>
      <c r="O118" s="3"/>
      <c r="P118" s="3"/>
      <c r="Q118" s="3"/>
      <c r="R118" s="3"/>
      <c r="S118" s="206"/>
      <c r="T118" s="206"/>
      <c r="U118" s="209"/>
      <c r="V118" s="206"/>
      <c r="W118" s="206"/>
    </row>
    <row r="119" spans="1:23" s="1" customFormat="1" ht="12.75" customHeight="1" x14ac:dyDescent="0.25">
      <c r="A119" s="291" t="s">
        <v>92</v>
      </c>
      <c r="B119" s="260" t="s">
        <v>18</v>
      </c>
      <c r="C119" s="293"/>
      <c r="D119" s="293"/>
      <c r="E119" s="293"/>
      <c r="F119" s="293"/>
      <c r="G119" s="206"/>
      <c r="H119" s="206"/>
      <c r="I119" s="212"/>
      <c r="J119" s="4"/>
      <c r="K119" s="4"/>
      <c r="L119" s="4"/>
      <c r="M119" s="4"/>
      <c r="N119" s="3"/>
      <c r="O119" s="3"/>
      <c r="P119" s="3"/>
      <c r="Q119" s="3"/>
      <c r="R119" s="3"/>
      <c r="S119" s="206"/>
      <c r="T119" s="206"/>
      <c r="U119" s="209"/>
      <c r="V119" s="206"/>
      <c r="W119" s="206"/>
    </row>
    <row r="120" spans="1:23" s="1" customFormat="1" ht="12.75" customHeight="1" x14ac:dyDescent="0.25">
      <c r="A120" s="292"/>
      <c r="B120" s="261"/>
      <c r="C120" s="293"/>
      <c r="D120" s="293"/>
      <c r="E120" s="293"/>
      <c r="F120" s="293"/>
      <c r="G120" s="206"/>
      <c r="H120" s="206"/>
      <c r="I120" s="212"/>
      <c r="J120" s="4"/>
      <c r="K120" s="4"/>
      <c r="L120" s="4"/>
      <c r="M120" s="4"/>
      <c r="N120" s="3"/>
      <c r="O120" s="3"/>
      <c r="P120" s="3"/>
      <c r="Q120" s="3"/>
      <c r="R120" s="3"/>
      <c r="S120" s="206"/>
      <c r="T120" s="206"/>
      <c r="U120" s="209"/>
      <c r="V120" s="206"/>
      <c r="W120" s="206"/>
    </row>
    <row r="121" spans="1:23" s="1" customFormat="1" ht="12.75" customHeight="1" x14ac:dyDescent="0.25">
      <c r="A121" s="44"/>
      <c r="B121" s="44"/>
      <c r="C121" s="46"/>
      <c r="D121" s="46"/>
      <c r="E121" s="46"/>
      <c r="F121" s="46"/>
      <c r="G121" s="206"/>
      <c r="H121" s="206"/>
      <c r="I121" s="212"/>
      <c r="J121" s="4"/>
      <c r="K121" s="4"/>
      <c r="L121" s="4"/>
      <c r="M121" s="4"/>
      <c r="N121" s="3"/>
      <c r="O121" s="3"/>
      <c r="P121" s="3"/>
      <c r="Q121" s="3"/>
      <c r="R121" s="3"/>
      <c r="S121" s="206"/>
      <c r="T121" s="206"/>
      <c r="U121" s="209"/>
      <c r="V121" s="206"/>
      <c r="W121" s="206"/>
    </row>
    <row r="122" spans="1:23" s="1" customFormat="1" ht="12.75" customHeight="1" x14ac:dyDescent="0.25">
      <c r="A122" s="224" t="s">
        <v>93</v>
      </c>
      <c r="B122" s="224"/>
      <c r="C122" s="224"/>
      <c r="D122" s="224"/>
      <c r="E122" s="224"/>
      <c r="F122" s="225"/>
      <c r="G122" s="138"/>
      <c r="H122" s="206"/>
      <c r="I122" s="212"/>
      <c r="J122" s="4"/>
      <c r="K122" s="4"/>
      <c r="L122" s="4"/>
      <c r="M122" s="4"/>
      <c r="N122" s="3"/>
      <c r="O122" s="3"/>
      <c r="P122" s="3"/>
      <c r="Q122" s="3"/>
      <c r="R122" s="3"/>
      <c r="S122" s="206"/>
      <c r="T122" s="206"/>
      <c r="U122" s="209"/>
      <c r="V122" s="206"/>
      <c r="W122" s="206"/>
    </row>
    <row r="123" spans="1:23" s="1" customFormat="1" ht="12.75" customHeight="1" thickBot="1" x14ac:dyDescent="0.3">
      <c r="A123" s="274" t="s">
        <v>94</v>
      </c>
      <c r="B123" s="274"/>
      <c r="C123" s="274"/>
      <c r="D123" s="274"/>
      <c r="E123" s="274"/>
      <c r="F123" s="274"/>
      <c r="G123" s="274"/>
      <c r="H123" s="206"/>
      <c r="I123" s="212"/>
      <c r="J123" s="4"/>
      <c r="K123" s="4"/>
      <c r="L123" s="4"/>
      <c r="M123" s="4"/>
      <c r="N123" s="3"/>
      <c r="O123" s="3"/>
      <c r="P123" s="3"/>
      <c r="Q123" s="3"/>
      <c r="R123" s="3"/>
      <c r="S123" s="206"/>
      <c r="T123" s="206"/>
      <c r="U123" s="209"/>
      <c r="V123" s="206"/>
      <c r="W123" s="206"/>
    </row>
    <row r="124" spans="1:23" s="1" customFormat="1" ht="12.75" customHeight="1" x14ac:dyDescent="0.25">
      <c r="A124" s="226" t="s">
        <v>95</v>
      </c>
      <c r="B124" s="226"/>
      <c r="C124" s="226"/>
      <c r="D124" s="226"/>
      <c r="E124" s="226"/>
      <c r="F124" s="226"/>
      <c r="G124" s="226"/>
      <c r="H124" s="206"/>
      <c r="I124" s="212"/>
      <c r="J124" s="4"/>
      <c r="K124" s="4"/>
      <c r="L124" s="4"/>
      <c r="M124" s="4"/>
      <c r="N124" s="3"/>
      <c r="O124" s="3"/>
      <c r="P124" s="3"/>
      <c r="Q124" s="3"/>
      <c r="R124" s="3"/>
      <c r="S124" s="206"/>
      <c r="T124" s="206"/>
      <c r="U124" s="209"/>
      <c r="V124" s="206"/>
      <c r="W124" s="206"/>
    </row>
    <row r="125" spans="1:23" s="1" customFormat="1" ht="6" customHeight="1" x14ac:dyDescent="0.25">
      <c r="A125" s="74"/>
      <c r="B125" s="74"/>
      <c r="C125" s="74"/>
      <c r="D125" s="74"/>
      <c r="E125" s="74"/>
      <c r="F125" s="74"/>
      <c r="G125" s="78"/>
      <c r="H125" s="206"/>
      <c r="I125" s="212"/>
      <c r="J125" s="4"/>
      <c r="K125" s="4"/>
      <c r="L125" s="4"/>
      <c r="M125" s="4"/>
      <c r="N125" s="3"/>
      <c r="O125" s="3"/>
      <c r="P125" s="3"/>
      <c r="Q125" s="3"/>
      <c r="R125" s="3"/>
      <c r="S125" s="206"/>
      <c r="T125" s="206"/>
      <c r="U125" s="209"/>
      <c r="V125" s="206"/>
      <c r="W125" s="206"/>
    </row>
    <row r="126" spans="1:23" s="71" customFormat="1" ht="11.5" x14ac:dyDescent="0.25">
      <c r="A126" s="175" t="s">
        <v>88</v>
      </c>
      <c r="B126" s="160" t="s">
        <v>18</v>
      </c>
      <c r="C126" s="176"/>
      <c r="D126" s="176"/>
      <c r="E126" s="176"/>
      <c r="F126" s="176"/>
      <c r="G126" s="161" t="e">
        <f>IF(OR(C126&lt;=startfin,D126&lt;=startfin,E126&lt;=startfin,F126&lt;=startfin),1,0)</f>
        <v>#NAME?</v>
      </c>
      <c r="I126" s="177"/>
      <c r="J126" s="178"/>
      <c r="K126" s="178"/>
      <c r="L126" s="178"/>
      <c r="M126" s="178"/>
      <c r="N126" s="179"/>
      <c r="O126" s="179"/>
      <c r="P126" s="179"/>
      <c r="Q126" s="179"/>
      <c r="R126" s="179"/>
      <c r="U126" s="180"/>
    </row>
    <row r="127" spans="1:23" s="71" customFormat="1" ht="11.5" x14ac:dyDescent="0.25">
      <c r="A127" s="175" t="s">
        <v>96</v>
      </c>
      <c r="B127" s="160" t="s">
        <v>18</v>
      </c>
      <c r="C127" s="176"/>
      <c r="D127" s="176"/>
      <c r="E127" s="176"/>
      <c r="F127" s="176"/>
      <c r="G127" s="161" t="e">
        <f>IF(OR(C126&gt;startfin,D126&gt;startfin,E126&gt;startfin,F127&gt;startfin),1,0)</f>
        <v>#NAME?</v>
      </c>
      <c r="I127" s="177"/>
      <c r="J127" s="178"/>
      <c r="K127" s="178"/>
      <c r="L127" s="178"/>
      <c r="M127" s="178"/>
      <c r="N127" s="179"/>
      <c r="O127" s="179"/>
      <c r="P127" s="179"/>
      <c r="Q127" s="179"/>
      <c r="R127" s="179"/>
      <c r="U127" s="180"/>
    </row>
    <row r="128" spans="1:23" s="71" customFormat="1" ht="23" x14ac:dyDescent="0.25">
      <c r="A128" s="175" t="s">
        <v>97</v>
      </c>
      <c r="B128" s="160" t="s">
        <v>18</v>
      </c>
      <c r="C128" s="181"/>
      <c r="D128" s="181"/>
      <c r="E128" s="181"/>
      <c r="F128" s="181"/>
      <c r="I128" s="177"/>
      <c r="J128" s="178"/>
      <c r="K128" s="178"/>
      <c r="L128" s="178"/>
      <c r="M128" s="178"/>
      <c r="N128" s="179"/>
      <c r="O128" s="179"/>
      <c r="P128" s="179"/>
      <c r="Q128" s="179"/>
      <c r="R128" s="179"/>
      <c r="U128" s="180"/>
    </row>
    <row r="129" spans="1:23" s="71" customFormat="1" ht="11.5" x14ac:dyDescent="0.25">
      <c r="A129" s="182" t="str">
        <f>"Pension payable in " &amp; G14 &amp; " from last actuarial report"</f>
        <v>Pension payable in 2023/24 from last actuarial report</v>
      </c>
      <c r="B129" s="160" t="s">
        <v>18</v>
      </c>
      <c r="C129" s="183"/>
      <c r="D129" s="183"/>
      <c r="E129" s="183"/>
      <c r="F129" s="183"/>
      <c r="I129" s="177"/>
      <c r="J129" s="178"/>
      <c r="K129" s="178"/>
      <c r="L129" s="178"/>
      <c r="M129" s="178"/>
      <c r="N129" s="179"/>
      <c r="O129" s="179"/>
      <c r="P129" s="179"/>
      <c r="Q129" s="179"/>
      <c r="R129" s="179"/>
      <c r="U129" s="180"/>
    </row>
    <row r="130" spans="1:23" s="71" customFormat="1" ht="11.5" x14ac:dyDescent="0.25">
      <c r="A130" s="175" t="s">
        <v>98</v>
      </c>
      <c r="B130" s="160" t="s">
        <v>18</v>
      </c>
      <c r="C130" s="184"/>
      <c r="D130" s="184"/>
      <c r="E130" s="184"/>
      <c r="F130" s="184"/>
      <c r="I130" s="177"/>
      <c r="J130" s="178"/>
      <c r="K130" s="178"/>
      <c r="L130" s="178"/>
      <c r="M130" s="178"/>
      <c r="N130" s="179"/>
      <c r="O130" s="179"/>
      <c r="P130" s="179"/>
      <c r="Q130" s="179"/>
      <c r="R130" s="179"/>
      <c r="U130" s="180"/>
    </row>
    <row r="131" spans="1:23" s="71" customFormat="1" ht="11.5" x14ac:dyDescent="0.25">
      <c r="A131" s="175" t="s">
        <v>99</v>
      </c>
      <c r="B131" s="160" t="s">
        <v>18</v>
      </c>
      <c r="C131" s="181"/>
      <c r="D131" s="181"/>
      <c r="E131" s="181"/>
      <c r="F131" s="181"/>
      <c r="I131" s="177"/>
      <c r="J131" s="178"/>
      <c r="K131" s="178"/>
      <c r="L131" s="178"/>
      <c r="M131" s="178"/>
      <c r="N131" s="179"/>
      <c r="O131" s="179"/>
      <c r="P131" s="179"/>
      <c r="Q131" s="179"/>
      <c r="R131" s="179"/>
      <c r="U131" s="180"/>
    </row>
    <row r="132" spans="1:23" s="71" customFormat="1" ht="23" x14ac:dyDescent="0.25">
      <c r="A132" s="175" t="s">
        <v>100</v>
      </c>
      <c r="B132" s="160" t="s">
        <v>18</v>
      </c>
      <c r="C132" s="185"/>
      <c r="D132" s="185"/>
      <c r="E132" s="185"/>
      <c r="F132" s="185"/>
      <c r="I132" s="177"/>
      <c r="J132" s="178"/>
      <c r="K132" s="178"/>
      <c r="L132" s="178"/>
      <c r="M132" s="178"/>
      <c r="N132" s="179"/>
      <c r="O132" s="179"/>
      <c r="P132" s="179"/>
      <c r="Q132" s="179"/>
      <c r="R132" s="179"/>
      <c r="U132" s="180"/>
    </row>
    <row r="133" spans="1:23" s="71" customFormat="1" ht="23" x14ac:dyDescent="0.25">
      <c r="A133" s="175" t="s">
        <v>101</v>
      </c>
      <c r="B133" s="160" t="s">
        <v>18</v>
      </c>
      <c r="C133" s="185"/>
      <c r="D133" s="185"/>
      <c r="E133" s="185"/>
      <c r="F133" s="185"/>
      <c r="I133" s="177"/>
      <c r="J133" s="178"/>
      <c r="K133" s="178"/>
      <c r="L133" s="178"/>
      <c r="M133" s="178"/>
      <c r="N133" s="179"/>
      <c r="O133" s="179"/>
      <c r="P133" s="179"/>
      <c r="Q133" s="179"/>
      <c r="R133" s="179"/>
      <c r="U133" s="180"/>
    </row>
    <row r="134" spans="1:23" s="71" customFormat="1" ht="11.5" x14ac:dyDescent="0.25">
      <c r="A134" s="175" t="s">
        <v>102</v>
      </c>
      <c r="B134" s="160" t="s">
        <v>18</v>
      </c>
      <c r="C134" s="181"/>
      <c r="D134" s="181"/>
      <c r="E134" s="181"/>
      <c r="F134" s="181"/>
      <c r="I134" s="177"/>
      <c r="J134" s="178"/>
      <c r="K134" s="178"/>
      <c r="L134" s="178"/>
      <c r="M134" s="178"/>
      <c r="N134" s="179"/>
      <c r="O134" s="179"/>
      <c r="P134" s="179"/>
      <c r="Q134" s="179"/>
      <c r="R134" s="179"/>
      <c r="U134" s="180"/>
    </row>
    <row r="135" spans="1:23" s="71" customFormat="1" ht="11.5" x14ac:dyDescent="0.25">
      <c r="A135" s="175" t="s">
        <v>103</v>
      </c>
      <c r="B135" s="160" t="s">
        <v>18</v>
      </c>
      <c r="C135" s="181"/>
      <c r="D135" s="181"/>
      <c r="E135" s="181"/>
      <c r="F135" s="181"/>
      <c r="I135" s="177"/>
      <c r="J135" s="178"/>
      <c r="K135" s="178"/>
      <c r="L135" s="178"/>
      <c r="M135" s="178"/>
      <c r="N135" s="179"/>
      <c r="O135" s="179"/>
      <c r="P135" s="179"/>
      <c r="Q135" s="179"/>
      <c r="R135" s="179"/>
      <c r="U135" s="180"/>
    </row>
    <row r="136" spans="1:23" s="71" customFormat="1" ht="11.5" x14ac:dyDescent="0.25">
      <c r="A136" s="175" t="s">
        <v>104</v>
      </c>
      <c r="B136" s="160"/>
      <c r="C136" s="186"/>
      <c r="D136" s="186"/>
      <c r="E136" s="186"/>
      <c r="F136" s="186"/>
      <c r="I136" s="177"/>
      <c r="J136" s="178"/>
      <c r="K136" s="178"/>
      <c r="L136" s="178"/>
      <c r="M136" s="178"/>
      <c r="N136" s="179"/>
      <c r="O136" s="179"/>
      <c r="P136" s="179"/>
      <c r="Q136" s="179"/>
      <c r="R136" s="179"/>
      <c r="U136" s="180"/>
    </row>
    <row r="137" spans="1:23" s="71" customFormat="1" ht="11.5" x14ac:dyDescent="0.25">
      <c r="A137" s="175" t="s">
        <v>105</v>
      </c>
      <c r="B137" s="160"/>
      <c r="C137" s="176"/>
      <c r="D137" s="176"/>
      <c r="E137" s="176"/>
      <c r="F137" s="176"/>
      <c r="I137" s="177"/>
      <c r="J137" s="178"/>
      <c r="K137" s="178"/>
      <c r="L137" s="178"/>
      <c r="M137" s="178"/>
      <c r="N137" s="179"/>
      <c r="O137" s="179"/>
      <c r="P137" s="179"/>
      <c r="Q137" s="179"/>
      <c r="R137" s="179"/>
      <c r="U137" s="180"/>
    </row>
    <row r="138" spans="1:23" s="71" customFormat="1" ht="11.5" x14ac:dyDescent="0.25">
      <c r="A138" s="175" t="s">
        <v>106</v>
      </c>
      <c r="B138" s="160"/>
      <c r="C138" s="181"/>
      <c r="D138" s="181"/>
      <c r="E138" s="181"/>
      <c r="F138" s="181"/>
      <c r="I138" s="177"/>
      <c r="J138" s="178"/>
      <c r="K138" s="178"/>
      <c r="L138" s="178"/>
      <c r="M138" s="178"/>
      <c r="N138" s="179"/>
      <c r="O138" s="179"/>
      <c r="P138" s="179"/>
      <c r="Q138" s="179"/>
      <c r="R138" s="179"/>
      <c r="U138" s="180"/>
    </row>
    <row r="139" spans="1:23" s="71" customFormat="1" ht="34.5" x14ac:dyDescent="0.25">
      <c r="A139" s="175" t="s">
        <v>107</v>
      </c>
      <c r="B139" s="160" t="s">
        <v>18</v>
      </c>
      <c r="C139" s="181"/>
      <c r="D139" s="181"/>
      <c r="E139" s="181"/>
      <c r="F139" s="181"/>
      <c r="I139" s="177"/>
      <c r="J139" s="178"/>
      <c r="K139" s="178"/>
      <c r="L139" s="178"/>
      <c r="M139" s="178"/>
      <c r="N139" s="179"/>
      <c r="O139" s="179"/>
      <c r="P139" s="179"/>
      <c r="Q139" s="179"/>
      <c r="R139" s="179"/>
      <c r="U139" s="180"/>
    </row>
    <row r="140" spans="1:23" s="71" customFormat="1" ht="11.5" x14ac:dyDescent="0.25">
      <c r="A140" s="175" t="s">
        <v>108</v>
      </c>
      <c r="B140" s="160" t="s">
        <v>18</v>
      </c>
      <c r="C140" s="187"/>
      <c r="D140" s="187"/>
      <c r="E140" s="187"/>
      <c r="F140" s="187"/>
      <c r="I140" s="177"/>
      <c r="J140" s="178"/>
      <c r="K140" s="178"/>
      <c r="L140" s="178"/>
      <c r="M140" s="178"/>
      <c r="N140" s="179"/>
      <c r="O140" s="179"/>
      <c r="P140" s="179"/>
      <c r="Q140" s="179"/>
      <c r="R140" s="179"/>
      <c r="U140" s="180"/>
    </row>
    <row r="141" spans="1:23" s="1" customFormat="1" ht="12.75" customHeight="1" x14ac:dyDescent="0.25">
      <c r="A141" s="48"/>
      <c r="B141" s="48"/>
      <c r="C141" s="206"/>
      <c r="D141" s="206"/>
      <c r="E141" s="206"/>
      <c r="F141" s="206"/>
      <c r="G141" s="206"/>
      <c r="H141" s="206"/>
      <c r="I141" s="212"/>
      <c r="J141" s="4"/>
      <c r="K141" s="4"/>
      <c r="L141" s="4"/>
      <c r="M141" s="4"/>
      <c r="N141" s="3"/>
      <c r="O141" s="3"/>
      <c r="P141" s="3"/>
      <c r="Q141" s="3"/>
      <c r="R141" s="3"/>
      <c r="S141" s="206"/>
      <c r="T141" s="206"/>
      <c r="U141" s="209"/>
      <c r="V141" s="206"/>
      <c r="W141" s="206"/>
    </row>
    <row r="142" spans="1:23" s="1" customFormat="1" ht="12" customHeight="1" x14ac:dyDescent="0.25">
      <c r="A142" s="234" t="s">
        <v>109</v>
      </c>
      <c r="B142" s="234"/>
      <c r="C142" s="234"/>
      <c r="D142" s="234"/>
      <c r="E142" s="234"/>
      <c r="F142" s="234"/>
      <c r="G142" s="234"/>
      <c r="H142" s="206"/>
      <c r="I142" s="212"/>
      <c r="J142" s="4"/>
      <c r="K142" s="4"/>
      <c r="L142" s="4"/>
      <c r="M142" s="4"/>
      <c r="N142" s="3"/>
      <c r="O142" s="3"/>
      <c r="P142" s="3"/>
      <c r="Q142" s="3"/>
      <c r="R142" s="3"/>
      <c r="S142" s="206"/>
      <c r="T142" s="206"/>
      <c r="U142" s="209"/>
      <c r="V142" s="206"/>
      <c r="W142" s="206"/>
    </row>
    <row r="143" spans="1:23" s="1" customFormat="1" ht="6" customHeight="1" x14ac:dyDescent="0.25">
      <c r="A143" s="45"/>
      <c r="B143" s="45"/>
      <c r="C143" s="206"/>
      <c r="D143" s="206"/>
      <c r="E143" s="206"/>
      <c r="F143" s="206"/>
      <c r="G143" s="206"/>
      <c r="H143" s="206"/>
      <c r="I143" s="212"/>
      <c r="J143" s="4"/>
      <c r="K143" s="4"/>
      <c r="L143" s="4"/>
      <c r="M143" s="4"/>
      <c r="N143" s="3"/>
      <c r="O143" s="3"/>
      <c r="P143" s="3"/>
      <c r="Q143" s="3"/>
      <c r="R143" s="3"/>
      <c r="S143" s="206"/>
      <c r="T143" s="206"/>
      <c r="U143" s="209"/>
      <c r="V143" s="206"/>
      <c r="W143" s="206"/>
    </row>
    <row r="144" spans="1:23" s="1" customFormat="1" ht="12.75" customHeight="1" x14ac:dyDescent="0.25">
      <c r="A144" s="275" t="s">
        <v>110</v>
      </c>
      <c r="B144" s="275"/>
      <c r="C144" s="275"/>
      <c r="D144" s="275"/>
      <c r="E144" s="275"/>
      <c r="F144" s="276"/>
      <c r="G144" s="158"/>
      <c r="H144" s="206"/>
      <c r="I144" s="212"/>
      <c r="J144" s="4"/>
      <c r="K144" s="4"/>
      <c r="L144" s="4"/>
      <c r="M144" s="4"/>
      <c r="N144" s="3"/>
      <c r="O144" s="3"/>
      <c r="P144" s="3"/>
      <c r="Q144" s="3"/>
      <c r="R144" s="3"/>
      <c r="S144" s="206"/>
      <c r="T144" s="206"/>
      <c r="U144" s="209"/>
      <c r="V144" s="206"/>
      <c r="W144" s="206"/>
    </row>
    <row r="145" spans="1:23" s="1" customFormat="1" ht="12.75" customHeight="1" x14ac:dyDescent="0.25">
      <c r="A145" s="256" t="s">
        <v>111</v>
      </c>
      <c r="B145" s="256"/>
      <c r="C145" s="256"/>
      <c r="D145" s="256"/>
      <c r="E145" s="256"/>
      <c r="F145" s="256"/>
      <c r="G145" s="256"/>
      <c r="H145" s="206"/>
      <c r="I145" s="212"/>
      <c r="J145" s="4"/>
      <c r="K145" s="4"/>
      <c r="L145" s="4"/>
      <c r="M145" s="4"/>
      <c r="N145" s="3"/>
      <c r="O145" s="3"/>
      <c r="P145" s="3"/>
      <c r="Q145" s="3"/>
      <c r="R145" s="3"/>
      <c r="S145" s="206"/>
      <c r="T145" s="206"/>
      <c r="U145" s="209"/>
      <c r="V145" s="206"/>
      <c r="W145" s="206"/>
    </row>
    <row r="146" spans="1:23" s="1" customFormat="1" ht="12.75" customHeight="1" x14ac:dyDescent="0.25">
      <c r="A146" s="256" t="s">
        <v>112</v>
      </c>
      <c r="B146" s="256"/>
      <c r="C146" s="256"/>
      <c r="D146" s="256"/>
      <c r="E146" s="256"/>
      <c r="F146" s="256"/>
      <c r="G146" s="256"/>
      <c r="H146" s="206"/>
      <c r="I146" s="212"/>
      <c r="J146" s="4"/>
      <c r="K146" s="4"/>
      <c r="L146" s="4"/>
      <c r="M146" s="4"/>
      <c r="N146" s="3"/>
      <c r="O146" s="3"/>
      <c r="P146" s="3"/>
      <c r="Q146" s="3"/>
      <c r="R146" s="3"/>
      <c r="S146" s="206"/>
      <c r="T146" s="206"/>
      <c r="U146" s="209"/>
      <c r="V146" s="206"/>
      <c r="W146" s="206"/>
    </row>
    <row r="147" spans="1:23" s="1" customFormat="1" ht="12.75" customHeight="1" x14ac:dyDescent="0.25">
      <c r="A147" s="159"/>
      <c r="B147" s="159"/>
      <c r="C147" s="159"/>
      <c r="D147" s="159"/>
      <c r="E147" s="159"/>
      <c r="F147" s="159"/>
      <c r="G147" s="159"/>
      <c r="H147" s="206"/>
      <c r="I147" s="212"/>
      <c r="J147" s="4"/>
      <c r="K147" s="4"/>
      <c r="L147" s="4"/>
      <c r="M147" s="4"/>
      <c r="N147" s="3"/>
      <c r="O147" s="3"/>
      <c r="P147" s="3"/>
      <c r="Q147" s="3"/>
      <c r="R147" s="3"/>
      <c r="S147" s="206"/>
      <c r="T147" s="206"/>
      <c r="U147" s="209"/>
      <c r="V147" s="206"/>
      <c r="W147" s="206"/>
    </row>
    <row r="148" spans="1:23" s="1" customFormat="1" ht="12" customHeight="1" x14ac:dyDescent="0.25">
      <c r="A148" s="234" t="s">
        <v>113</v>
      </c>
      <c r="B148" s="234"/>
      <c r="C148" s="234"/>
      <c r="D148" s="234"/>
      <c r="E148" s="234"/>
      <c r="F148" s="234"/>
      <c r="G148" s="234"/>
      <c r="H148" s="206"/>
      <c r="I148" s="212"/>
      <c r="J148" s="4"/>
      <c r="K148" s="4"/>
      <c r="L148" s="4"/>
      <c r="M148" s="4"/>
      <c r="N148" s="3"/>
      <c r="O148" s="3"/>
      <c r="P148" s="3"/>
      <c r="Q148" s="3"/>
      <c r="R148" s="3"/>
      <c r="S148" s="206"/>
      <c r="T148" s="206"/>
      <c r="U148" s="209"/>
      <c r="V148" s="206"/>
      <c r="W148" s="206"/>
    </row>
    <row r="149" spans="1:23" s="1" customFormat="1" ht="6" customHeight="1" x14ac:dyDescent="0.25">
      <c r="A149" s="45"/>
      <c r="B149" s="45"/>
      <c r="C149" s="47"/>
      <c r="D149" s="47"/>
      <c r="E149" s="47"/>
      <c r="F149" s="47"/>
      <c r="G149" s="47"/>
      <c r="H149" s="206"/>
      <c r="I149" s="212"/>
      <c r="J149" s="4"/>
      <c r="K149" s="4"/>
      <c r="L149" s="4"/>
      <c r="M149" s="4"/>
      <c r="N149" s="3"/>
      <c r="O149" s="3"/>
      <c r="P149" s="3"/>
      <c r="Q149" s="3"/>
      <c r="R149" s="3"/>
      <c r="S149" s="206"/>
      <c r="T149" s="206"/>
      <c r="U149" s="209"/>
      <c r="V149" s="206"/>
      <c r="W149" s="206"/>
    </row>
    <row r="150" spans="1:23" s="1" customFormat="1" ht="12.75" customHeight="1" x14ac:dyDescent="0.25">
      <c r="A150" s="278" t="s">
        <v>114</v>
      </c>
      <c r="B150" s="278"/>
      <c r="C150" s="278"/>
      <c r="D150" s="278"/>
      <c r="E150" s="278"/>
      <c r="F150" s="279"/>
      <c r="G150" s="139"/>
      <c r="H150" s="206"/>
      <c r="I150" s="212"/>
      <c r="J150" s="4"/>
      <c r="K150" s="4"/>
      <c r="L150" s="4"/>
      <c r="M150" s="4"/>
      <c r="N150" s="3"/>
      <c r="O150" s="3"/>
      <c r="P150" s="3"/>
      <c r="Q150" s="3"/>
      <c r="R150" s="3"/>
      <c r="S150" s="206"/>
      <c r="T150" s="206"/>
      <c r="U150" s="209"/>
      <c r="V150" s="206"/>
      <c r="W150" s="206"/>
    </row>
    <row r="151" spans="1:23" s="1" customFormat="1" x14ac:dyDescent="0.25">
      <c r="A151" s="2"/>
      <c r="B151" s="2"/>
      <c r="C151" s="2"/>
      <c r="D151" s="2"/>
      <c r="E151" s="2"/>
      <c r="F151" s="206"/>
      <c r="G151" s="206"/>
      <c r="H151" s="206"/>
      <c r="I151" s="212"/>
      <c r="J151" s="4"/>
      <c r="K151" s="4"/>
      <c r="L151" s="4"/>
      <c r="M151" s="4"/>
      <c r="N151" s="3"/>
      <c r="O151" s="3"/>
      <c r="P151" s="3"/>
      <c r="Q151" s="3"/>
      <c r="R151" s="3"/>
      <c r="S151" s="206"/>
      <c r="T151" s="206"/>
      <c r="U151" s="209"/>
      <c r="V151" s="206"/>
      <c r="W151" s="206"/>
    </row>
    <row r="152" spans="1:23" s="1" customFormat="1" ht="12" customHeight="1" x14ac:dyDescent="0.25">
      <c r="A152" s="230" t="s">
        <v>115</v>
      </c>
      <c r="B152" s="230"/>
      <c r="C152" s="230"/>
      <c r="D152" s="230"/>
      <c r="E152" s="230"/>
      <c r="F152" s="230"/>
      <c r="G152" s="230"/>
      <c r="H152" s="206"/>
      <c r="I152" s="212"/>
      <c r="J152" s="4"/>
      <c r="K152" s="4"/>
      <c r="L152" s="4"/>
      <c r="M152" s="4"/>
      <c r="N152" s="3"/>
      <c r="O152" s="3"/>
      <c r="P152" s="3"/>
      <c r="Q152" s="3"/>
      <c r="R152" s="3"/>
      <c r="S152" s="206"/>
      <c r="T152" s="206"/>
      <c r="U152" s="209"/>
      <c r="V152" s="206"/>
      <c r="W152" s="206"/>
    </row>
    <row r="153" spans="1:23" s="1" customFormat="1" ht="6" customHeight="1" x14ac:dyDescent="0.25">
      <c r="A153" s="40"/>
      <c r="B153" s="40"/>
      <c r="C153" s="206"/>
      <c r="D153" s="206"/>
      <c r="E153" s="206"/>
      <c r="F153" s="206"/>
      <c r="G153" s="206"/>
      <c r="H153" s="206"/>
      <c r="I153" s="212"/>
      <c r="J153" s="4"/>
      <c r="K153" s="4"/>
      <c r="L153" s="4"/>
      <c r="M153" s="4"/>
      <c r="N153" s="3"/>
      <c r="O153" s="3"/>
      <c r="P153" s="3"/>
      <c r="Q153" s="3"/>
      <c r="R153" s="3"/>
      <c r="S153" s="206"/>
      <c r="T153" s="206"/>
      <c r="U153" s="209"/>
      <c r="V153" s="206"/>
      <c r="W153" s="206"/>
    </row>
    <row r="154" spans="1:23" s="1" customFormat="1" ht="40.5" customHeight="1" x14ac:dyDescent="0.25">
      <c r="A154" s="79"/>
      <c r="B154" s="79"/>
      <c r="C154" s="79"/>
      <c r="D154" s="71"/>
      <c r="E154" s="206"/>
      <c r="F154" s="142" t="s">
        <v>116</v>
      </c>
      <c r="G154" s="143" t="s">
        <v>117</v>
      </c>
      <c r="H154" s="206"/>
      <c r="I154" s="212"/>
      <c r="J154" s="4"/>
      <c r="K154" s="4"/>
      <c r="L154" s="4"/>
      <c r="M154" s="4"/>
      <c r="N154" s="3"/>
      <c r="O154" s="3"/>
      <c r="P154" s="3"/>
      <c r="Q154" s="3"/>
      <c r="R154" s="3"/>
      <c r="S154" s="206"/>
      <c r="T154" s="206"/>
      <c r="U154" s="209"/>
      <c r="V154" s="206"/>
      <c r="W154" s="206"/>
    </row>
    <row r="155" spans="1:23" s="1" customFormat="1" ht="17.25" customHeight="1" x14ac:dyDescent="0.25">
      <c r="A155" s="278" t="s">
        <v>118</v>
      </c>
      <c r="B155" s="278"/>
      <c r="C155" s="279"/>
      <c r="D155" s="280"/>
      <c r="E155" s="71"/>
      <c r="F155" s="156" t="s">
        <v>119</v>
      </c>
      <c r="G155" s="201">
        <v>0</v>
      </c>
      <c r="H155" s="206"/>
      <c r="I155" s="212"/>
      <c r="J155" s="4"/>
      <c r="K155" s="4"/>
      <c r="L155" s="4"/>
      <c r="M155" s="4"/>
      <c r="N155" s="3"/>
      <c r="O155" s="3"/>
      <c r="P155" s="3"/>
      <c r="Q155" s="3"/>
      <c r="R155" s="3"/>
      <c r="S155" s="206"/>
      <c r="T155" s="206"/>
      <c r="U155" s="209"/>
      <c r="V155" s="206"/>
      <c r="W155" s="206"/>
    </row>
    <row r="156" spans="1:23" s="1" customFormat="1" ht="13.5" customHeight="1" x14ac:dyDescent="0.25">
      <c r="A156" s="278"/>
      <c r="B156" s="278"/>
      <c r="C156" s="279"/>
      <c r="D156" s="280"/>
      <c r="E156" s="71"/>
      <c r="F156" s="156" t="s">
        <v>120</v>
      </c>
      <c r="G156" s="201">
        <v>0.25</v>
      </c>
      <c r="H156" s="206"/>
      <c r="I156" s="212"/>
      <c r="J156" s="4"/>
      <c r="K156" s="4"/>
      <c r="L156" s="4"/>
      <c r="M156" s="4"/>
      <c r="N156" s="3"/>
      <c r="O156" s="3"/>
      <c r="P156" s="3"/>
      <c r="Q156" s="3"/>
      <c r="R156" s="3"/>
      <c r="S156" s="206"/>
      <c r="T156" s="206"/>
      <c r="U156" s="209"/>
      <c r="V156" s="206"/>
      <c r="W156" s="206"/>
    </row>
    <row r="157" spans="1:23" s="1" customFormat="1" x14ac:dyDescent="0.25">
      <c r="A157" s="2"/>
      <c r="B157" s="2"/>
      <c r="C157" s="2"/>
      <c r="D157" s="2"/>
      <c r="E157" s="2"/>
      <c r="F157" s="156" t="s">
        <v>121</v>
      </c>
      <c r="G157" s="201">
        <v>0.5</v>
      </c>
      <c r="H157" s="206"/>
      <c r="I157" s="212"/>
      <c r="J157" s="4"/>
      <c r="K157" s="4"/>
      <c r="L157" s="4"/>
      <c r="M157" s="4"/>
      <c r="N157" s="3"/>
      <c r="O157" s="3"/>
      <c r="P157" s="3"/>
      <c r="Q157" s="3"/>
      <c r="R157" s="3"/>
      <c r="S157" s="206"/>
      <c r="T157" s="206"/>
      <c r="U157" s="209"/>
      <c r="V157" s="206"/>
      <c r="W157" s="206"/>
    </row>
    <row r="158" spans="1:23" s="1" customFormat="1" x14ac:dyDescent="0.25">
      <c r="A158" s="49"/>
      <c r="B158" s="49"/>
      <c r="C158" s="49"/>
      <c r="D158" s="49"/>
      <c r="E158" s="2"/>
      <c r="F158" s="156" t="s">
        <v>122</v>
      </c>
      <c r="G158" s="201">
        <v>0.75</v>
      </c>
      <c r="H158" s="206"/>
      <c r="I158" s="212"/>
      <c r="J158" s="4"/>
      <c r="K158" s="4"/>
      <c r="L158" s="4"/>
      <c r="M158" s="4"/>
      <c r="N158" s="3"/>
      <c r="O158" s="3"/>
      <c r="P158" s="3"/>
      <c r="Q158" s="3"/>
      <c r="R158" s="3"/>
      <c r="S158" s="206"/>
      <c r="T158" s="206"/>
      <c r="U158" s="209"/>
      <c r="V158" s="206"/>
      <c r="W158" s="206"/>
    </row>
    <row r="159" spans="1:23" s="1" customFormat="1" x14ac:dyDescent="0.25">
      <c r="A159" s="49"/>
      <c r="B159" s="49"/>
      <c r="C159" s="49"/>
      <c r="D159" s="49"/>
      <c r="E159" s="2"/>
      <c r="F159" s="157" t="s">
        <v>123</v>
      </c>
      <c r="G159" s="202">
        <v>1</v>
      </c>
      <c r="H159" s="206"/>
      <c r="I159" s="212"/>
      <c r="J159" s="4"/>
      <c r="K159" s="4"/>
      <c r="L159" s="4"/>
      <c r="M159" s="4"/>
      <c r="N159" s="3"/>
      <c r="O159" s="3"/>
      <c r="P159" s="3"/>
      <c r="Q159" s="3"/>
      <c r="R159" s="3"/>
      <c r="S159" s="206"/>
      <c r="T159" s="206"/>
      <c r="U159" s="209"/>
      <c r="V159" s="206"/>
      <c r="W159" s="206"/>
    </row>
    <row r="160" spans="1:23" s="1" customFormat="1" x14ac:dyDescent="0.25">
      <c r="A160" s="49"/>
      <c r="B160" s="49"/>
      <c r="C160" s="49"/>
      <c r="D160" s="49"/>
      <c r="E160" s="2"/>
      <c r="F160" s="203"/>
      <c r="G160" s="204"/>
      <c r="H160" s="206"/>
      <c r="I160" s="212"/>
      <c r="J160" s="4"/>
      <c r="K160" s="4"/>
      <c r="L160" s="4"/>
      <c r="M160" s="4"/>
      <c r="N160" s="3"/>
      <c r="O160" s="3"/>
      <c r="P160" s="3"/>
      <c r="Q160" s="3"/>
      <c r="R160" s="3"/>
      <c r="S160" s="206"/>
      <c r="T160" s="206"/>
      <c r="U160" s="209"/>
      <c r="V160" s="206"/>
      <c r="W160" s="206"/>
    </row>
    <row r="161" spans="1:23" s="1" customFormat="1" ht="12" customHeight="1" x14ac:dyDescent="0.25">
      <c r="A161" s="230" t="s">
        <v>124</v>
      </c>
      <c r="B161" s="230"/>
      <c r="C161" s="230"/>
      <c r="D161" s="230"/>
      <c r="E161" s="230"/>
      <c r="F161" s="230"/>
      <c r="G161" s="230"/>
      <c r="H161" s="206"/>
      <c r="I161" s="212"/>
      <c r="J161" s="4"/>
      <c r="K161" s="4"/>
      <c r="L161" s="4"/>
      <c r="M161" s="4"/>
      <c r="N161" s="3"/>
      <c r="O161" s="3"/>
      <c r="P161" s="3"/>
      <c r="Q161" s="3"/>
      <c r="R161" s="3"/>
      <c r="S161" s="206"/>
      <c r="T161" s="206"/>
      <c r="U161" s="209"/>
      <c r="V161" s="206"/>
      <c r="W161" s="206"/>
    </row>
    <row r="162" spans="1:23" s="1" customFormat="1" x14ac:dyDescent="0.25">
      <c r="A162" s="49"/>
      <c r="B162" s="49"/>
      <c r="C162" s="49"/>
      <c r="D162" s="49"/>
      <c r="E162" s="2"/>
      <c r="F162" s="203"/>
      <c r="G162" s="204"/>
      <c r="H162" s="206"/>
      <c r="I162" s="212"/>
      <c r="J162" s="4"/>
      <c r="K162" s="4"/>
      <c r="L162" s="4"/>
      <c r="M162" s="4"/>
      <c r="N162" s="3"/>
      <c r="O162" s="3"/>
      <c r="P162" s="3"/>
      <c r="Q162" s="3"/>
      <c r="R162" s="3"/>
      <c r="S162" s="206"/>
      <c r="T162" s="206"/>
      <c r="U162" s="209"/>
      <c r="V162" s="206"/>
      <c r="W162" s="206"/>
    </row>
    <row r="163" spans="1:23" s="1" customFormat="1" ht="21.75" customHeight="1" x14ac:dyDescent="0.25">
      <c r="A163" s="287" t="s">
        <v>125</v>
      </c>
      <c r="B163" s="287"/>
      <c r="C163" s="287"/>
      <c r="D163" s="287"/>
      <c r="E163" s="287"/>
      <c r="F163" s="288"/>
      <c r="G163" s="205">
        <v>0</v>
      </c>
      <c r="H163" s="206"/>
      <c r="I163" s="212"/>
      <c r="J163" s="4"/>
      <c r="K163" s="4"/>
      <c r="L163" s="4"/>
      <c r="M163" s="4"/>
      <c r="N163" s="3"/>
      <c r="O163" s="3"/>
      <c r="P163" s="3"/>
      <c r="Q163" s="3"/>
      <c r="R163" s="3"/>
      <c r="S163" s="206"/>
      <c r="T163" s="206"/>
      <c r="U163" s="209"/>
      <c r="V163" s="206"/>
      <c r="W163" s="206"/>
    </row>
    <row r="164" spans="1:23" s="1" customFormat="1" ht="6" customHeight="1" x14ac:dyDescent="0.25">
      <c r="A164" s="2"/>
      <c r="B164" s="2"/>
      <c r="C164" s="2"/>
      <c r="D164" s="2"/>
      <c r="E164" s="2"/>
      <c r="F164" s="206"/>
      <c r="G164" s="206"/>
      <c r="H164" s="206"/>
      <c r="I164" s="212"/>
      <c r="J164" s="4"/>
      <c r="K164" s="4"/>
      <c r="L164" s="4"/>
      <c r="M164" s="4"/>
      <c r="N164" s="3"/>
      <c r="O164" s="3"/>
      <c r="P164" s="3"/>
      <c r="Q164" s="3"/>
      <c r="R164" s="3"/>
      <c r="S164" s="206"/>
      <c r="T164" s="206"/>
      <c r="U164" s="209"/>
      <c r="V164" s="206"/>
      <c r="W164" s="206"/>
    </row>
    <row r="165" spans="1:23" s="1" customFormat="1" ht="6" customHeight="1" x14ac:dyDescent="0.25">
      <c r="A165" s="2"/>
      <c r="B165" s="2"/>
      <c r="C165" s="2"/>
      <c r="D165" s="2"/>
      <c r="E165" s="2"/>
      <c r="F165" s="206"/>
      <c r="G165" s="206"/>
      <c r="H165" s="206"/>
      <c r="I165" s="212"/>
      <c r="J165" s="4"/>
      <c r="K165" s="4"/>
      <c r="L165" s="4"/>
      <c r="M165" s="4"/>
      <c r="N165" s="3"/>
      <c r="O165" s="3"/>
      <c r="P165" s="3"/>
      <c r="Q165" s="3"/>
      <c r="R165" s="3"/>
      <c r="S165" s="206"/>
      <c r="T165" s="206"/>
      <c r="U165" s="209"/>
      <c r="V165" s="206"/>
      <c r="W165" s="206"/>
    </row>
    <row r="166" spans="1:23" s="23" customFormat="1" ht="12.75" customHeight="1" x14ac:dyDescent="0.2">
      <c r="A166" s="230" t="s">
        <v>126</v>
      </c>
      <c r="B166" s="230"/>
      <c r="C166" s="230"/>
      <c r="D166" s="230"/>
      <c r="E166" s="230"/>
      <c r="F166" s="230"/>
      <c r="G166" s="230"/>
      <c r="I166" s="82"/>
      <c r="J166" s="24"/>
      <c r="K166" s="24"/>
      <c r="L166" s="24"/>
      <c r="M166" s="24"/>
      <c r="N166" s="25"/>
      <c r="O166" s="25"/>
      <c r="P166" s="25"/>
      <c r="Q166" s="25"/>
      <c r="R166" s="25"/>
      <c r="U166" s="84"/>
    </row>
    <row r="167" spans="1:23" s="23" customFormat="1" ht="7.5" customHeight="1" x14ac:dyDescent="0.2">
      <c r="A167" s="34"/>
      <c r="B167" s="34"/>
      <c r="C167" s="34"/>
      <c r="D167" s="34"/>
      <c r="E167" s="34"/>
      <c r="I167" s="82"/>
      <c r="J167" s="24"/>
      <c r="K167" s="24"/>
      <c r="L167" s="24"/>
      <c r="M167" s="24"/>
      <c r="N167" s="25"/>
      <c r="O167" s="25"/>
      <c r="P167" s="25"/>
      <c r="Q167" s="25"/>
      <c r="R167" s="25"/>
      <c r="U167" s="84"/>
    </row>
    <row r="168" spans="1:23" s="23" customFormat="1" ht="21" customHeight="1" x14ac:dyDescent="0.2">
      <c r="A168" s="144" t="str">
        <f>"Opening Balances at " &amp;H16</f>
        <v>Opening Balances at 01/07/2023</v>
      </c>
      <c r="B168" s="144"/>
      <c r="C168" s="141" t="str">
        <f>IF(C$81&lt;&gt;"",IF(NOT(ISERR(FIND(" ",C$81,1))),LEFT(C$81,FIND(" ",C$81,1)-1),C$81),C$80)</f>
        <v>Member 1</v>
      </c>
      <c r="D168" s="141" t="str">
        <f>IF(D$81&lt;&gt;"",IF(NOT(ISERR(FIND(" ",D$81,1))),LEFT(D$81,FIND(" ",D$81,1)-1),D$81),D$80)</f>
        <v>Member 2</v>
      </c>
      <c r="E168" s="141" t="str">
        <f>IF(E$81&lt;&gt;"",IF(NOT(ISERR(FIND(" ",E$81,1))),LEFT(E$81,FIND(" ",E$81,1)-1),E$81),E$80)</f>
        <v>Member 3</v>
      </c>
      <c r="F168" s="141" t="str">
        <f>IF(F$81&lt;&gt;"",IF(NOT(ISERR(FIND(" ",F$81,1))),LEFT(F$81,FIND(" ",F$81,1)-1),F$81),F$80)</f>
        <v>Member 4</v>
      </c>
      <c r="G168" s="141" t="s">
        <v>127</v>
      </c>
      <c r="I168" s="82"/>
      <c r="J168" s="24"/>
      <c r="K168" s="24"/>
      <c r="L168" s="24"/>
      <c r="M168" s="24"/>
      <c r="N168" s="25"/>
      <c r="O168" s="25"/>
      <c r="P168" s="25"/>
      <c r="Q168" s="25"/>
      <c r="R168" s="25"/>
      <c r="U168" s="84"/>
    </row>
    <row r="169" spans="1:23" s="23" customFormat="1" ht="15" customHeight="1" x14ac:dyDescent="0.2">
      <c r="A169" s="145" t="s">
        <v>128</v>
      </c>
      <c r="B169" s="85" t="s">
        <v>18</v>
      </c>
      <c r="C169" s="168"/>
      <c r="D169" s="168"/>
      <c r="E169" s="168"/>
      <c r="F169" s="168"/>
      <c r="G169" s="167">
        <f>SUM(C169:F169)</f>
        <v>0</v>
      </c>
      <c r="I169" s="82"/>
      <c r="J169" s="24"/>
      <c r="K169" s="24"/>
      <c r="L169" s="24"/>
      <c r="M169" s="24"/>
      <c r="N169" s="25"/>
      <c r="O169" s="25"/>
      <c r="P169" s="25"/>
      <c r="Q169" s="25"/>
      <c r="R169" s="25"/>
      <c r="U169" s="84"/>
    </row>
    <row r="170" spans="1:23" s="23" customFormat="1" ht="15" customHeight="1" x14ac:dyDescent="0.2">
      <c r="A170" s="145" t="s">
        <v>129</v>
      </c>
      <c r="B170" s="85" t="s">
        <v>18</v>
      </c>
      <c r="C170" s="168"/>
      <c r="D170" s="168"/>
      <c r="E170" s="168"/>
      <c r="F170" s="168"/>
      <c r="G170" s="167">
        <f>SUM(C170:F170)</f>
        <v>0</v>
      </c>
      <c r="I170" s="82"/>
      <c r="J170" s="24"/>
      <c r="K170" s="24"/>
      <c r="L170" s="24"/>
      <c r="M170" s="24"/>
      <c r="N170" s="25"/>
      <c r="O170" s="25"/>
      <c r="P170" s="25"/>
      <c r="Q170" s="25"/>
      <c r="R170" s="25"/>
      <c r="U170" s="84"/>
    </row>
    <row r="171" spans="1:23" s="23" customFormat="1" ht="15" customHeight="1" x14ac:dyDescent="0.2">
      <c r="A171" s="145" t="s">
        <v>130</v>
      </c>
      <c r="B171" s="85" t="s">
        <v>18</v>
      </c>
      <c r="C171" s="168"/>
      <c r="D171" s="168"/>
      <c r="E171" s="168"/>
      <c r="F171" s="168"/>
      <c r="G171" s="167">
        <f>SUM(C171:F171)</f>
        <v>0</v>
      </c>
      <c r="I171" s="82"/>
      <c r="J171" s="24"/>
      <c r="K171" s="24"/>
      <c r="L171" s="24"/>
      <c r="M171" s="24"/>
      <c r="N171" s="25"/>
      <c r="O171" s="25"/>
      <c r="P171" s="25"/>
      <c r="Q171" s="25"/>
      <c r="R171" s="25"/>
      <c r="U171" s="84"/>
    </row>
    <row r="172" spans="1:23" s="23" customFormat="1" ht="15" customHeight="1" x14ac:dyDescent="0.2">
      <c r="A172" s="145" t="s">
        <v>131</v>
      </c>
      <c r="B172" s="85" t="s">
        <v>18</v>
      </c>
      <c r="C172" s="281"/>
      <c r="D172" s="282"/>
      <c r="E172" s="282"/>
      <c r="F172" s="283"/>
      <c r="G172" s="169"/>
      <c r="I172" s="82"/>
      <c r="J172" s="24"/>
      <c r="K172" s="24"/>
      <c r="L172" s="24"/>
      <c r="M172" s="24"/>
      <c r="N172" s="25"/>
      <c r="O172" s="25"/>
      <c r="P172" s="25"/>
      <c r="Q172" s="25"/>
      <c r="R172" s="25"/>
      <c r="U172" s="84"/>
    </row>
    <row r="173" spans="1:23" s="23" customFormat="1" ht="15" customHeight="1" x14ac:dyDescent="0.2">
      <c r="A173" s="146" t="s">
        <v>132</v>
      </c>
      <c r="B173" s="66"/>
      <c r="C173" s="167">
        <f>SUM(C169:C171)</f>
        <v>0</v>
      </c>
      <c r="D173" s="167">
        <f>SUM(D169:D171)</f>
        <v>0</v>
      </c>
      <c r="E173" s="167">
        <f>SUM(E169:E171)</f>
        <v>0</v>
      </c>
      <c r="F173" s="167">
        <f>SUM(F169:F171)</f>
        <v>0</v>
      </c>
      <c r="G173" s="167">
        <f>SUM(G169:G172)</f>
        <v>0</v>
      </c>
      <c r="H173" s="50"/>
      <c r="I173" s="82"/>
      <c r="J173" s="24"/>
      <c r="K173" s="24"/>
      <c r="L173" s="24"/>
      <c r="M173" s="24"/>
      <c r="N173" s="25"/>
      <c r="O173" s="25"/>
      <c r="P173" s="25"/>
      <c r="Q173" s="25"/>
      <c r="R173" s="25"/>
      <c r="U173" s="84"/>
    </row>
    <row r="174" spans="1:23" s="23" customFormat="1" ht="15" customHeight="1" x14ac:dyDescent="0.2">
      <c r="A174" s="270" t="s">
        <v>133</v>
      </c>
      <c r="B174" s="270"/>
      <c r="C174" s="270"/>
      <c r="D174" s="270"/>
      <c r="E174" s="270"/>
      <c r="F174" s="270"/>
      <c r="G174" s="270"/>
      <c r="I174" s="82"/>
      <c r="J174" s="24"/>
      <c r="K174" s="24"/>
      <c r="L174" s="24"/>
      <c r="M174" s="24"/>
      <c r="N174" s="25"/>
      <c r="O174" s="25"/>
      <c r="P174" s="25"/>
      <c r="Q174" s="25"/>
      <c r="R174" s="25"/>
      <c r="U174" s="84"/>
    </row>
    <row r="175" spans="1:23" s="23" customFormat="1" ht="15" customHeight="1" x14ac:dyDescent="0.2">
      <c r="A175" s="145" t="s">
        <v>134</v>
      </c>
      <c r="B175" s="85" t="s">
        <v>18</v>
      </c>
      <c r="C175" s="168"/>
      <c r="D175" s="168"/>
      <c r="E175" s="168"/>
      <c r="F175" s="168"/>
      <c r="G175" s="167">
        <f>SUM(C175:F175)</f>
        <v>0</v>
      </c>
      <c r="I175" s="82"/>
      <c r="J175" s="24"/>
      <c r="K175" s="24"/>
      <c r="L175" s="24"/>
      <c r="M175" s="24"/>
      <c r="N175" s="25"/>
      <c r="O175" s="25"/>
      <c r="P175" s="25"/>
      <c r="Q175" s="25"/>
      <c r="R175" s="25"/>
      <c r="U175" s="84"/>
    </row>
    <row r="176" spans="1:23" s="23" customFormat="1" ht="15" customHeight="1" x14ac:dyDescent="0.2">
      <c r="A176" s="145" t="s">
        <v>135</v>
      </c>
      <c r="B176" s="85" t="s">
        <v>18</v>
      </c>
      <c r="C176" s="168"/>
      <c r="D176" s="168"/>
      <c r="E176" s="168"/>
      <c r="F176" s="168"/>
      <c r="G176" s="167">
        <f>SUM(C176:F176)</f>
        <v>0</v>
      </c>
      <c r="I176" s="82"/>
      <c r="J176" s="24"/>
      <c r="K176" s="24"/>
      <c r="L176" s="24"/>
      <c r="M176" s="24"/>
      <c r="N176" s="25"/>
      <c r="O176" s="25"/>
      <c r="P176" s="25"/>
      <c r="Q176" s="25"/>
      <c r="R176" s="25"/>
      <c r="U176" s="84"/>
    </row>
    <row r="177" spans="1:21" s="23" customFormat="1" ht="15" customHeight="1" x14ac:dyDescent="0.2">
      <c r="A177" s="145" t="s">
        <v>136</v>
      </c>
      <c r="B177" s="85" t="s">
        <v>18</v>
      </c>
      <c r="C177" s="168"/>
      <c r="D177" s="168"/>
      <c r="E177" s="168"/>
      <c r="F177" s="168"/>
      <c r="G177" s="167">
        <f>SUM(C177:F177)</f>
        <v>0</v>
      </c>
      <c r="I177" s="82"/>
      <c r="J177" s="24"/>
      <c r="K177" s="24"/>
      <c r="L177" s="24"/>
      <c r="M177" s="24"/>
      <c r="N177" s="25"/>
      <c r="O177" s="25"/>
      <c r="P177" s="25"/>
      <c r="Q177" s="25"/>
      <c r="R177" s="25"/>
      <c r="U177" s="84"/>
    </row>
    <row r="178" spans="1:21" s="23" customFormat="1" ht="15" customHeight="1" x14ac:dyDescent="0.2">
      <c r="A178" s="145" t="s">
        <v>137</v>
      </c>
      <c r="B178" s="85" t="s">
        <v>18</v>
      </c>
      <c r="C178" s="168"/>
      <c r="D178" s="168"/>
      <c r="E178" s="168"/>
      <c r="F178" s="168"/>
      <c r="G178" s="167">
        <f>SUM(C178:F178)</f>
        <v>0</v>
      </c>
      <c r="I178" s="82"/>
      <c r="J178" s="24"/>
      <c r="K178" s="24"/>
      <c r="L178" s="24"/>
      <c r="M178" s="24"/>
      <c r="N178" s="25"/>
      <c r="O178" s="25"/>
      <c r="P178" s="25"/>
      <c r="Q178" s="25"/>
      <c r="R178" s="25"/>
      <c r="U178" s="84"/>
    </row>
    <row r="179" spans="1:21" s="23" customFormat="1" ht="15" customHeight="1" x14ac:dyDescent="0.2">
      <c r="A179" s="147" t="s">
        <v>138</v>
      </c>
      <c r="B179" s="85" t="s">
        <v>18</v>
      </c>
      <c r="C179" s="168"/>
      <c r="D179" s="168"/>
      <c r="E179" s="168"/>
      <c r="F179" s="168"/>
      <c r="G179" s="167">
        <f>SUM(C179:F179)</f>
        <v>0</v>
      </c>
      <c r="I179" s="82"/>
      <c r="J179" s="24"/>
      <c r="K179" s="24"/>
      <c r="L179" s="24"/>
      <c r="M179" s="24"/>
      <c r="N179" s="25"/>
      <c r="O179" s="25"/>
      <c r="P179" s="25"/>
      <c r="Q179" s="25"/>
      <c r="R179" s="25"/>
      <c r="U179" s="84"/>
    </row>
    <row r="180" spans="1:21" s="23" customFormat="1" ht="15" customHeight="1" x14ac:dyDescent="0.2">
      <c r="A180" s="270" t="s">
        <v>139</v>
      </c>
      <c r="B180" s="270"/>
      <c r="C180" s="270"/>
      <c r="D180" s="270"/>
      <c r="E180" s="270"/>
      <c r="F180" s="270"/>
      <c r="G180" s="270"/>
      <c r="I180" s="82"/>
      <c r="J180" s="24"/>
      <c r="K180" s="24"/>
      <c r="L180" s="24"/>
      <c r="M180" s="24"/>
      <c r="N180" s="25"/>
      <c r="O180" s="25"/>
      <c r="P180" s="25"/>
      <c r="Q180" s="25"/>
      <c r="R180" s="25"/>
      <c r="U180" s="84"/>
    </row>
    <row r="181" spans="1:21" s="23" customFormat="1" ht="15" customHeight="1" x14ac:dyDescent="0.2">
      <c r="A181" s="145" t="s">
        <v>140</v>
      </c>
      <c r="B181" s="85" t="s">
        <v>18</v>
      </c>
      <c r="C181" s="168"/>
      <c r="D181" s="168"/>
      <c r="E181" s="168"/>
      <c r="F181" s="168"/>
      <c r="G181" s="167">
        <f>SUM(C181:F181)</f>
        <v>0</v>
      </c>
      <c r="I181" s="82"/>
      <c r="J181" s="24"/>
      <c r="K181" s="24"/>
      <c r="L181" s="24"/>
      <c r="M181" s="24"/>
      <c r="N181" s="25"/>
      <c r="O181" s="25"/>
      <c r="P181" s="25"/>
      <c r="Q181" s="25"/>
      <c r="R181" s="25"/>
      <c r="U181" s="84"/>
    </row>
    <row r="182" spans="1:21" s="23" customFormat="1" ht="15" customHeight="1" x14ac:dyDescent="0.2">
      <c r="A182" s="145" t="s">
        <v>141</v>
      </c>
      <c r="B182" s="85" t="s">
        <v>18</v>
      </c>
      <c r="C182" s="168"/>
      <c r="D182" s="168"/>
      <c r="E182" s="168"/>
      <c r="F182" s="168"/>
      <c r="G182" s="167">
        <f>SUM(C182:F182)</f>
        <v>0</v>
      </c>
      <c r="I182" s="82"/>
      <c r="J182" s="24"/>
      <c r="K182" s="24"/>
      <c r="L182" s="24"/>
      <c r="M182" s="24"/>
      <c r="N182" s="25"/>
      <c r="O182" s="25"/>
      <c r="P182" s="25"/>
      <c r="Q182" s="25"/>
      <c r="R182" s="25"/>
      <c r="U182" s="84"/>
    </row>
    <row r="183" spans="1:21" s="23" customFormat="1" ht="15" customHeight="1" x14ac:dyDescent="0.2">
      <c r="A183" s="145" t="s">
        <v>142</v>
      </c>
      <c r="B183" s="85" t="s">
        <v>18</v>
      </c>
      <c r="C183" s="168"/>
      <c r="D183" s="168"/>
      <c r="E183" s="168"/>
      <c r="F183" s="168"/>
      <c r="G183" s="167">
        <f>SUM(C183:F183)</f>
        <v>0</v>
      </c>
      <c r="I183" s="82"/>
      <c r="J183" s="24"/>
      <c r="K183" s="24"/>
      <c r="L183" s="24"/>
      <c r="M183" s="24"/>
      <c r="N183" s="25"/>
      <c r="O183" s="25"/>
      <c r="P183" s="25"/>
      <c r="Q183" s="25"/>
      <c r="R183" s="25"/>
      <c r="U183" s="84"/>
    </row>
    <row r="184" spans="1:21" s="23" customFormat="1" ht="15" customHeight="1" x14ac:dyDescent="0.2">
      <c r="A184" s="257" t="s">
        <v>143</v>
      </c>
      <c r="B184" s="258"/>
      <c r="C184" s="258"/>
      <c r="D184" s="258"/>
      <c r="E184" s="258"/>
      <c r="F184" s="258"/>
      <c r="G184" s="259"/>
      <c r="I184" s="82"/>
      <c r="J184" s="24"/>
      <c r="K184" s="24"/>
      <c r="L184" s="24"/>
      <c r="M184" s="24"/>
      <c r="N184" s="25"/>
      <c r="O184" s="25"/>
      <c r="P184" s="25"/>
      <c r="Q184" s="25"/>
      <c r="R184" s="25"/>
      <c r="U184" s="84"/>
    </row>
    <row r="185" spans="1:21" s="23" customFormat="1" ht="15" customHeight="1" x14ac:dyDescent="0.2">
      <c r="A185" s="145" t="s">
        <v>128</v>
      </c>
      <c r="B185" s="85" t="s">
        <v>18</v>
      </c>
      <c r="C185" s="168"/>
      <c r="D185" s="168"/>
      <c r="E185" s="168"/>
      <c r="F185" s="168"/>
      <c r="G185" s="170"/>
      <c r="I185" s="82"/>
      <c r="J185" s="24"/>
      <c r="K185" s="24"/>
      <c r="L185" s="24"/>
      <c r="M185" s="24"/>
      <c r="N185" s="25"/>
      <c r="O185" s="25"/>
      <c r="P185" s="25"/>
      <c r="Q185" s="25"/>
      <c r="R185" s="25"/>
      <c r="U185" s="84"/>
    </row>
    <row r="186" spans="1:21" s="23" customFormat="1" ht="15" customHeight="1" x14ac:dyDescent="0.2">
      <c r="A186" s="145" t="s">
        <v>144</v>
      </c>
      <c r="B186" s="85" t="s">
        <v>18</v>
      </c>
      <c r="C186" s="168"/>
      <c r="D186" s="168"/>
      <c r="E186" s="168"/>
      <c r="F186" s="168"/>
      <c r="G186" s="170"/>
      <c r="I186" s="82"/>
      <c r="J186" s="24"/>
      <c r="K186" s="24"/>
      <c r="L186" s="24"/>
      <c r="M186" s="24"/>
      <c r="N186" s="25"/>
      <c r="O186" s="25"/>
      <c r="P186" s="25"/>
      <c r="Q186" s="25"/>
      <c r="R186" s="25"/>
      <c r="U186" s="84"/>
    </row>
    <row r="187" spans="1:21" s="23" customFormat="1" ht="15" customHeight="1" x14ac:dyDescent="0.2">
      <c r="A187" s="257" t="s">
        <v>145</v>
      </c>
      <c r="B187" s="258"/>
      <c r="C187" s="258"/>
      <c r="D187" s="258"/>
      <c r="E187" s="258"/>
      <c r="F187" s="258"/>
      <c r="G187" s="259"/>
      <c r="H187" s="58"/>
      <c r="I187" s="82"/>
      <c r="J187" s="24"/>
      <c r="K187" s="24"/>
      <c r="L187" s="24"/>
      <c r="M187" s="24"/>
      <c r="N187" s="25"/>
      <c r="O187" s="25"/>
      <c r="P187" s="25"/>
      <c r="Q187" s="25"/>
      <c r="R187" s="25"/>
      <c r="U187" s="84"/>
    </row>
    <row r="188" spans="1:21" s="23" customFormat="1" ht="15" customHeight="1" x14ac:dyDescent="0.2">
      <c r="A188" s="145" t="s">
        <v>146</v>
      </c>
      <c r="B188" s="85" t="s">
        <v>18</v>
      </c>
      <c r="C188" s="168"/>
      <c r="D188" s="168"/>
      <c r="E188" s="168"/>
      <c r="F188" s="168"/>
      <c r="G188" s="170"/>
      <c r="H188" s="58"/>
      <c r="I188" s="82"/>
      <c r="J188" s="24"/>
      <c r="K188" s="24"/>
      <c r="L188" s="24"/>
      <c r="M188" s="24"/>
      <c r="N188" s="25"/>
      <c r="O188" s="25"/>
      <c r="P188" s="25"/>
      <c r="Q188" s="25"/>
      <c r="R188" s="25"/>
      <c r="U188" s="84"/>
    </row>
    <row r="189" spans="1:21" s="23" customFormat="1" ht="15" customHeight="1" x14ac:dyDescent="0.2">
      <c r="A189" s="145" t="s">
        <v>147</v>
      </c>
      <c r="B189" s="85" t="s">
        <v>18</v>
      </c>
      <c r="C189" s="168"/>
      <c r="D189" s="168"/>
      <c r="E189" s="168"/>
      <c r="F189" s="168"/>
      <c r="G189" s="170"/>
      <c r="I189" s="82"/>
      <c r="J189" s="24"/>
      <c r="K189" s="24"/>
      <c r="L189" s="24"/>
      <c r="M189" s="24"/>
      <c r="N189" s="25"/>
      <c r="O189" s="25"/>
      <c r="P189" s="25"/>
      <c r="Q189" s="25"/>
      <c r="R189" s="25"/>
      <c r="U189" s="84"/>
    </row>
    <row r="190" spans="1:21" s="23" customFormat="1" ht="15" customHeight="1" x14ac:dyDescent="0.2">
      <c r="A190" s="145" t="s">
        <v>148</v>
      </c>
      <c r="B190" s="85"/>
      <c r="C190" s="168"/>
      <c r="D190" s="168"/>
      <c r="E190" s="168"/>
      <c r="F190" s="168"/>
      <c r="G190" s="170"/>
      <c r="I190" s="82"/>
      <c r="J190" s="24"/>
      <c r="K190" s="24"/>
      <c r="L190" s="24"/>
      <c r="M190" s="24"/>
      <c r="N190" s="25"/>
      <c r="O190" s="25"/>
      <c r="P190" s="25"/>
      <c r="Q190" s="25"/>
      <c r="R190" s="25"/>
      <c r="U190" s="84"/>
    </row>
    <row r="191" spans="1:21" s="23" customFormat="1" ht="15" customHeight="1" x14ac:dyDescent="0.2">
      <c r="A191" s="145" t="s">
        <v>149</v>
      </c>
      <c r="B191" s="85"/>
      <c r="C191" s="168"/>
      <c r="D191" s="168"/>
      <c r="E191" s="168"/>
      <c r="F191" s="168"/>
      <c r="G191" s="170"/>
      <c r="I191" s="82"/>
      <c r="J191" s="24"/>
      <c r="K191" s="24"/>
      <c r="L191" s="24"/>
      <c r="M191" s="24"/>
      <c r="N191" s="25"/>
      <c r="O191" s="25"/>
      <c r="P191" s="25"/>
      <c r="Q191" s="25"/>
      <c r="R191" s="25"/>
      <c r="U191" s="84"/>
    </row>
    <row r="192" spans="1:21" s="23" customFormat="1" ht="15" customHeight="1" x14ac:dyDescent="0.2">
      <c r="A192" s="144" t="str">
        <f>"Closing Balances at " &amp; H17</f>
        <v>Closing Balances at 30/06/2024</v>
      </c>
      <c r="B192" s="144"/>
      <c r="C192" s="141" t="str">
        <f>IF(C$81&lt;&gt;"",IF(NOT(ISERR(FIND(" ",C$81,1))),LEFT(C$81,FIND(" ",C$81,1)-1),C$81),C$80)</f>
        <v>Member 1</v>
      </c>
      <c r="D192" s="141" t="str">
        <f>IF(D$81&lt;&gt;"",IF(NOT(ISERR(FIND(" ",D$81,1))),LEFT(D$81,FIND(" ",D$81,1)-1),D$81),D$80)</f>
        <v>Member 2</v>
      </c>
      <c r="E192" s="141" t="str">
        <f>IF(E$81&lt;&gt;"",IF(NOT(ISERR(FIND(" ",E$81,1))),LEFT(E$81,FIND(" ",E$81,1)-1),E$81),E$80)</f>
        <v>Member 3</v>
      </c>
      <c r="F192" s="141" t="str">
        <f>IF(F$81&lt;&gt;"",IF(NOT(ISERR(FIND(" ",F$81,1))),LEFT(F$81,FIND(" ",F$81,1)-1),F$81),F$80)</f>
        <v>Member 4</v>
      </c>
      <c r="G192" s="148" t="s">
        <v>127</v>
      </c>
      <c r="I192" s="82"/>
      <c r="J192" s="24"/>
      <c r="K192" s="24"/>
      <c r="L192" s="24"/>
      <c r="M192" s="24"/>
      <c r="N192" s="25"/>
      <c r="O192" s="25"/>
      <c r="P192" s="25"/>
      <c r="Q192" s="25"/>
      <c r="R192" s="25"/>
      <c r="U192" s="84"/>
    </row>
    <row r="193" spans="1:23" s="23" customFormat="1" ht="15" customHeight="1" x14ac:dyDescent="0.2">
      <c r="A193" s="145" t="s">
        <v>128</v>
      </c>
      <c r="B193" s="85" t="s">
        <v>18</v>
      </c>
      <c r="C193" s="168"/>
      <c r="D193" s="168"/>
      <c r="E193" s="168"/>
      <c r="F193" s="168"/>
      <c r="G193" s="167">
        <f>SUM(C193:F193)</f>
        <v>0</v>
      </c>
      <c r="I193" s="82"/>
      <c r="J193" s="24"/>
      <c r="K193" s="24"/>
      <c r="L193" s="24"/>
      <c r="M193" s="24"/>
      <c r="N193" s="25"/>
      <c r="O193" s="25"/>
      <c r="P193" s="25"/>
      <c r="Q193" s="25"/>
      <c r="R193" s="25"/>
      <c r="U193" s="84"/>
    </row>
    <row r="194" spans="1:23" s="23" customFormat="1" ht="15" customHeight="1" x14ac:dyDescent="0.2">
      <c r="A194" s="145" t="s">
        <v>129</v>
      </c>
      <c r="B194" s="85" t="s">
        <v>18</v>
      </c>
      <c r="C194" s="168"/>
      <c r="D194" s="168"/>
      <c r="E194" s="168"/>
      <c r="F194" s="168"/>
      <c r="G194" s="167">
        <f>SUM(C194:F194)</f>
        <v>0</v>
      </c>
      <c r="I194" s="82"/>
      <c r="J194" s="24"/>
      <c r="K194" s="24"/>
      <c r="L194" s="24"/>
      <c r="M194" s="24"/>
      <c r="N194" s="25"/>
      <c r="O194" s="25"/>
      <c r="P194" s="25"/>
      <c r="Q194" s="25"/>
      <c r="R194" s="25"/>
      <c r="U194" s="84"/>
    </row>
    <row r="195" spans="1:23" s="23" customFormat="1" ht="15" customHeight="1" x14ac:dyDescent="0.2">
      <c r="A195" s="145" t="s">
        <v>130</v>
      </c>
      <c r="B195" s="85" t="s">
        <v>18</v>
      </c>
      <c r="C195" s="168"/>
      <c r="D195" s="168"/>
      <c r="E195" s="168"/>
      <c r="F195" s="168"/>
      <c r="G195" s="167">
        <f>SUM(C195:F195)</f>
        <v>0</v>
      </c>
      <c r="I195" s="82"/>
      <c r="J195" s="24"/>
      <c r="K195" s="24"/>
      <c r="L195" s="24"/>
      <c r="M195" s="24"/>
      <c r="N195" s="25"/>
      <c r="O195" s="25"/>
      <c r="P195" s="25"/>
      <c r="Q195" s="25"/>
      <c r="R195" s="25"/>
      <c r="U195" s="84"/>
    </row>
    <row r="196" spans="1:23" s="23" customFormat="1" ht="15" customHeight="1" x14ac:dyDescent="0.2">
      <c r="A196" s="145" t="s">
        <v>131</v>
      </c>
      <c r="B196" s="85" t="s">
        <v>18</v>
      </c>
      <c r="C196" s="271"/>
      <c r="D196" s="272"/>
      <c r="E196" s="272"/>
      <c r="F196" s="273"/>
      <c r="G196" s="65"/>
      <c r="I196" s="82"/>
      <c r="J196" s="24"/>
      <c r="K196" s="24"/>
      <c r="L196" s="24"/>
      <c r="M196" s="24"/>
      <c r="N196" s="25"/>
      <c r="O196" s="25"/>
      <c r="P196" s="25"/>
      <c r="Q196" s="25"/>
      <c r="R196" s="25"/>
      <c r="U196" s="84"/>
    </row>
    <row r="197" spans="1:23" s="23" customFormat="1" ht="15" customHeight="1" x14ac:dyDescent="0.2">
      <c r="A197" s="146" t="s">
        <v>150</v>
      </c>
      <c r="B197" s="200"/>
      <c r="C197" s="167">
        <f>SUM(C193:C195)</f>
        <v>0</v>
      </c>
      <c r="D197" s="167">
        <f>SUM(D193:D195)</f>
        <v>0</v>
      </c>
      <c r="E197" s="167">
        <f>SUM(E193:E195)</f>
        <v>0</v>
      </c>
      <c r="F197" s="167">
        <f>SUM(F193:F195)</f>
        <v>0</v>
      </c>
      <c r="G197" s="171">
        <f>SUM(G193:G196)</f>
        <v>0</v>
      </c>
      <c r="I197" s="82"/>
      <c r="J197" s="24"/>
      <c r="K197" s="24"/>
      <c r="L197" s="24"/>
      <c r="M197" s="24"/>
      <c r="N197" s="25"/>
      <c r="O197" s="25"/>
      <c r="P197" s="25"/>
      <c r="Q197" s="25"/>
      <c r="R197" s="25"/>
      <c r="U197" s="84"/>
    </row>
    <row r="198" spans="1:23" s="23" customFormat="1" ht="15" customHeight="1" x14ac:dyDescent="0.25">
      <c r="A198" s="80"/>
      <c r="B198" s="80"/>
      <c r="C198" s="172"/>
      <c r="D198" s="172"/>
      <c r="E198" s="172"/>
      <c r="F198" s="173" t="s">
        <v>151</v>
      </c>
      <c r="G198" s="174">
        <f>G173+SUM(G175:G179)-SUM(G181:G183)+SUM(G189:G191)</f>
        <v>0</v>
      </c>
      <c r="I198" s="82"/>
      <c r="J198" s="24"/>
      <c r="K198" s="24"/>
      <c r="L198" s="24"/>
      <c r="M198" s="24"/>
      <c r="N198" s="25"/>
      <c r="O198" s="25"/>
      <c r="P198" s="25"/>
      <c r="Q198" s="25"/>
      <c r="R198" s="25"/>
      <c r="U198" s="84"/>
    </row>
    <row r="199" spans="1:23" s="23" customFormat="1" ht="15" customHeight="1" x14ac:dyDescent="0.25">
      <c r="A199" s="80"/>
      <c r="B199" s="80"/>
      <c r="C199" s="172"/>
      <c r="D199" s="172"/>
      <c r="E199" s="172"/>
      <c r="F199" s="173" t="s">
        <v>152</v>
      </c>
      <c r="G199" s="174">
        <f>G197-G198</f>
        <v>0</v>
      </c>
      <c r="I199" s="82"/>
      <c r="J199" s="24"/>
      <c r="K199" s="24"/>
      <c r="L199" s="24"/>
      <c r="M199" s="24"/>
      <c r="N199" s="25"/>
      <c r="O199" s="25"/>
      <c r="P199" s="25"/>
      <c r="Q199" s="25"/>
      <c r="R199" s="25"/>
      <c r="U199" s="84"/>
    </row>
    <row r="200" spans="1:23" s="1" customFormat="1" ht="12.75" customHeight="1" x14ac:dyDescent="0.3">
      <c r="A200" s="264"/>
      <c r="B200" s="264"/>
      <c r="C200" s="264"/>
      <c r="D200" s="264"/>
      <c r="E200" s="264"/>
      <c r="F200" s="264"/>
      <c r="G200" s="264"/>
      <c r="H200" s="206"/>
      <c r="I200" s="212"/>
      <c r="J200" s="4"/>
      <c r="K200" s="4"/>
      <c r="L200" s="4"/>
      <c r="M200" s="4"/>
      <c r="N200" s="3"/>
      <c r="O200" s="3"/>
      <c r="P200" s="3"/>
      <c r="Q200" s="3"/>
      <c r="R200" s="3"/>
      <c r="S200" s="206"/>
      <c r="T200" s="206"/>
      <c r="U200" s="209"/>
      <c r="V200" s="206"/>
      <c r="W200" s="206"/>
    </row>
    <row r="201" spans="1:23" s="23" customFormat="1" ht="12" customHeight="1" x14ac:dyDescent="0.2">
      <c r="A201" s="230" t="s">
        <v>153</v>
      </c>
      <c r="B201" s="230"/>
      <c r="C201" s="230"/>
      <c r="D201" s="230"/>
      <c r="E201" s="230"/>
      <c r="F201" s="230"/>
      <c r="G201" s="277"/>
      <c r="I201" s="82"/>
      <c r="J201" s="24"/>
      <c r="K201" s="24"/>
      <c r="L201" s="24"/>
      <c r="M201" s="24"/>
      <c r="N201" s="25"/>
      <c r="O201" s="25"/>
      <c r="P201" s="25"/>
      <c r="Q201" s="25"/>
      <c r="R201" s="25"/>
      <c r="U201" s="84"/>
    </row>
    <row r="202" spans="1:23" s="23" customFormat="1" ht="6.65" customHeight="1" x14ac:dyDescent="0.25">
      <c r="A202" s="80"/>
      <c r="B202" s="80"/>
      <c r="I202" s="82"/>
      <c r="J202" s="24"/>
      <c r="K202" s="24"/>
      <c r="L202" s="24"/>
      <c r="M202" s="24"/>
      <c r="N202" s="25"/>
      <c r="O202" s="25"/>
      <c r="P202" s="25"/>
      <c r="Q202" s="25"/>
      <c r="R202" s="25"/>
      <c r="U202" s="84"/>
    </row>
    <row r="203" spans="1:23" s="23" customFormat="1" ht="15" customHeight="1" x14ac:dyDescent="0.2">
      <c r="A203" s="155" t="s">
        <v>154</v>
      </c>
      <c r="B203" s="40"/>
      <c r="I203" s="82"/>
      <c r="J203" s="24"/>
      <c r="K203" s="24"/>
      <c r="L203" s="24"/>
      <c r="M203" s="24"/>
      <c r="N203" s="25"/>
      <c r="O203" s="25"/>
      <c r="P203" s="25"/>
      <c r="Q203" s="25"/>
      <c r="R203" s="25"/>
      <c r="U203" s="84"/>
    </row>
    <row r="204" spans="1:23" s="23" customFormat="1" ht="15" customHeight="1" x14ac:dyDescent="0.25">
      <c r="A204" s="80"/>
      <c r="B204" s="80"/>
      <c r="D204" s="24"/>
      <c r="E204" s="24"/>
      <c r="F204" s="24"/>
      <c r="G204" s="24"/>
      <c r="I204" s="82"/>
      <c r="J204" s="24"/>
      <c r="K204" s="24"/>
      <c r="L204" s="24"/>
      <c r="M204" s="24"/>
      <c r="N204" s="25"/>
      <c r="O204" s="25"/>
      <c r="P204" s="25"/>
      <c r="Q204" s="25"/>
      <c r="R204" s="25"/>
      <c r="U204" s="84"/>
    </row>
    <row r="205" spans="1:23" s="23" customFormat="1" ht="15" customHeight="1" x14ac:dyDescent="0.2">
      <c r="A205" s="262" t="s">
        <v>155</v>
      </c>
      <c r="B205" s="263"/>
      <c r="C205" s="141" t="s">
        <v>156</v>
      </c>
      <c r="D205" s="141" t="str">
        <f>IF(C$81&lt;&gt;"",IF(NOT(ISERR(FIND(" ",C$81,1))),LEFT(C$81,FIND(" ",C$81,1)-1),C$81),C$80)</f>
        <v>Member 1</v>
      </c>
      <c r="E205" s="141" t="str">
        <f>IF(D$81&lt;&gt;"",IF(NOT(ISERR(FIND(" ",D$81,1))),LEFT(D$81,FIND(" ",D$81,1)-1),D$81),D$80)</f>
        <v>Member 2</v>
      </c>
      <c r="F205" s="141" t="str">
        <f>IF(E$81&lt;&gt;"",IF(NOT(ISERR(FIND(" ",E$81,1))),LEFT(E$81,FIND(" ",E$81,1)-1),E$81),E$80)</f>
        <v>Member 3</v>
      </c>
      <c r="G205" s="141" t="str">
        <f>IF(F$81&lt;&gt;"",IF(NOT(ISERR(FIND(" ",F$81,1))),LEFT(F$81,FIND(" ",F$81,1)-1),F$81),F$80)</f>
        <v>Member 4</v>
      </c>
      <c r="I205" s="82"/>
      <c r="J205" s="24"/>
      <c r="K205" s="24"/>
      <c r="L205" s="24"/>
      <c r="M205" s="24"/>
      <c r="N205" s="25"/>
      <c r="O205" s="25"/>
      <c r="P205" s="25"/>
      <c r="Q205" s="25"/>
      <c r="R205" s="25"/>
      <c r="U205" s="84"/>
    </row>
    <row r="206" spans="1:23" s="23" customFormat="1" ht="15" customHeight="1" x14ac:dyDescent="0.2">
      <c r="A206" s="227"/>
      <c r="B206" s="228"/>
      <c r="C206" s="134"/>
      <c r="D206" s="140"/>
      <c r="E206" s="140"/>
      <c r="F206" s="140"/>
      <c r="G206" s="140"/>
      <c r="I206" s="82"/>
      <c r="J206" s="24"/>
      <c r="K206" s="24"/>
      <c r="L206" s="24"/>
      <c r="M206" s="24"/>
      <c r="N206" s="25"/>
      <c r="O206" s="25"/>
      <c r="P206" s="25"/>
      <c r="Q206" s="25"/>
      <c r="R206" s="25"/>
      <c r="U206" s="84"/>
    </row>
    <row r="207" spans="1:23" s="23" customFormat="1" ht="15" customHeight="1" x14ac:dyDescent="0.2">
      <c r="A207" s="227"/>
      <c r="B207" s="228"/>
      <c r="C207" s="134"/>
      <c r="D207" s="140"/>
      <c r="E207" s="140"/>
      <c r="F207" s="140"/>
      <c r="G207" s="140"/>
      <c r="H207" s="55" t="s">
        <v>157</v>
      </c>
      <c r="I207" s="82"/>
      <c r="J207" s="24"/>
      <c r="K207" s="24"/>
      <c r="L207" s="24"/>
      <c r="M207" s="24"/>
      <c r="N207" s="25"/>
      <c r="O207" s="25"/>
      <c r="P207" s="25"/>
      <c r="Q207" s="25"/>
      <c r="R207" s="25"/>
      <c r="U207" s="84"/>
    </row>
    <row r="208" spans="1:23" s="23" customFormat="1" ht="15" customHeight="1" x14ac:dyDescent="0.2">
      <c r="A208" s="227"/>
      <c r="B208" s="228"/>
      <c r="C208" s="134"/>
      <c r="D208" s="140"/>
      <c r="E208" s="140"/>
      <c r="F208" s="140"/>
      <c r="G208" s="140"/>
      <c r="H208" s="55" t="s">
        <v>158</v>
      </c>
      <c r="I208" s="82"/>
      <c r="J208" s="24"/>
      <c r="K208" s="24"/>
      <c r="L208" s="24"/>
      <c r="M208" s="24"/>
      <c r="N208" s="25"/>
      <c r="O208" s="25"/>
      <c r="P208" s="25"/>
      <c r="Q208" s="25"/>
      <c r="R208" s="25"/>
      <c r="U208" s="84"/>
    </row>
    <row r="209" spans="1:21" s="23" customFormat="1" ht="15" customHeight="1" x14ac:dyDescent="0.2">
      <c r="A209" s="227"/>
      <c r="B209" s="228"/>
      <c r="C209" s="134"/>
      <c r="D209" s="140"/>
      <c r="E209" s="140"/>
      <c r="F209" s="140"/>
      <c r="G209" s="140"/>
      <c r="H209" s="55" t="s">
        <v>159</v>
      </c>
      <c r="I209" s="82"/>
      <c r="J209" s="24"/>
      <c r="K209" s="24"/>
      <c r="L209" s="24"/>
      <c r="M209" s="24"/>
      <c r="N209" s="25"/>
      <c r="O209" s="25"/>
      <c r="P209" s="25"/>
      <c r="Q209" s="25"/>
      <c r="R209" s="25"/>
      <c r="U209" s="84"/>
    </row>
    <row r="210" spans="1:21" s="23" customFormat="1" ht="15" customHeight="1" x14ac:dyDescent="0.2">
      <c r="A210" s="227"/>
      <c r="B210" s="228"/>
      <c r="C210" s="134"/>
      <c r="D210" s="140"/>
      <c r="E210" s="140"/>
      <c r="F210" s="140"/>
      <c r="G210" s="140"/>
      <c r="H210" s="55" t="s">
        <v>160</v>
      </c>
      <c r="I210" s="82"/>
      <c r="J210" s="24"/>
      <c r="K210" s="24"/>
      <c r="L210" s="24"/>
      <c r="M210" s="24"/>
      <c r="N210" s="25"/>
      <c r="O210" s="25"/>
      <c r="P210" s="25"/>
      <c r="Q210" s="25"/>
      <c r="R210" s="25"/>
      <c r="U210" s="84"/>
    </row>
    <row r="211" spans="1:21" s="23" customFormat="1" ht="15" customHeight="1" x14ac:dyDescent="0.2">
      <c r="A211" s="227"/>
      <c r="B211" s="228"/>
      <c r="C211" s="134"/>
      <c r="D211" s="140"/>
      <c r="E211" s="140"/>
      <c r="F211" s="140"/>
      <c r="G211" s="140"/>
      <c r="H211" s="55" t="s">
        <v>161</v>
      </c>
      <c r="I211" s="82"/>
      <c r="J211" s="24"/>
      <c r="K211" s="24"/>
      <c r="L211" s="24"/>
      <c r="M211" s="24"/>
      <c r="N211" s="25"/>
      <c r="O211" s="25"/>
      <c r="P211" s="25"/>
      <c r="Q211" s="25"/>
      <c r="R211" s="25"/>
      <c r="U211" s="84"/>
    </row>
    <row r="212" spans="1:21" s="23" customFormat="1" ht="15" customHeight="1" x14ac:dyDescent="0.2">
      <c r="A212" s="227"/>
      <c r="B212" s="228"/>
      <c r="C212" s="134"/>
      <c r="D212" s="140"/>
      <c r="E212" s="140"/>
      <c r="F212" s="140"/>
      <c r="G212" s="140"/>
      <c r="H212" s="55" t="s">
        <v>136</v>
      </c>
      <c r="I212" s="82"/>
      <c r="J212" s="24"/>
      <c r="K212" s="24"/>
      <c r="L212" s="24"/>
      <c r="M212" s="24"/>
      <c r="N212" s="25"/>
      <c r="O212" s="25"/>
      <c r="P212" s="25"/>
      <c r="Q212" s="25"/>
      <c r="R212" s="25"/>
      <c r="U212" s="84"/>
    </row>
    <row r="213" spans="1:21" s="23" customFormat="1" ht="15" customHeight="1" x14ac:dyDescent="0.2">
      <c r="A213" s="227"/>
      <c r="B213" s="228"/>
      <c r="C213" s="134"/>
      <c r="D213" s="140"/>
      <c r="E213" s="140"/>
      <c r="F213" s="140"/>
      <c r="G213" s="140"/>
      <c r="H213" s="55" t="s">
        <v>137</v>
      </c>
      <c r="I213" s="82"/>
      <c r="J213" s="24"/>
      <c r="K213" s="24"/>
      <c r="L213" s="24"/>
      <c r="M213" s="24"/>
      <c r="N213" s="25"/>
      <c r="O213" s="25"/>
      <c r="P213" s="25"/>
      <c r="Q213" s="25"/>
      <c r="R213" s="25"/>
      <c r="U213" s="84"/>
    </row>
    <row r="214" spans="1:21" s="23" customFormat="1" ht="15" customHeight="1" x14ac:dyDescent="0.2">
      <c r="A214" s="227"/>
      <c r="B214" s="228"/>
      <c r="C214" s="134"/>
      <c r="D214" s="140"/>
      <c r="E214" s="140"/>
      <c r="F214" s="140"/>
      <c r="G214" s="140"/>
      <c r="H214" s="55" t="s">
        <v>162</v>
      </c>
      <c r="I214" s="82"/>
      <c r="J214" s="24"/>
      <c r="K214" s="24"/>
      <c r="L214" s="24"/>
      <c r="M214" s="24"/>
      <c r="N214" s="25"/>
      <c r="O214" s="25"/>
      <c r="P214" s="25"/>
      <c r="Q214" s="25"/>
      <c r="R214" s="25"/>
      <c r="U214" s="84"/>
    </row>
    <row r="215" spans="1:21" s="23" customFormat="1" ht="15" customHeight="1" x14ac:dyDescent="0.2">
      <c r="A215" s="227"/>
      <c r="B215" s="228"/>
      <c r="C215" s="134"/>
      <c r="D215" s="140"/>
      <c r="E215" s="140"/>
      <c r="F215" s="140"/>
      <c r="G215" s="140"/>
      <c r="H215" s="55" t="s">
        <v>163</v>
      </c>
      <c r="I215" s="82"/>
      <c r="J215" s="24"/>
      <c r="K215" s="24"/>
      <c r="L215" s="24"/>
      <c r="M215" s="24"/>
      <c r="N215" s="25"/>
      <c r="O215" s="25"/>
      <c r="P215" s="25"/>
      <c r="Q215" s="25"/>
      <c r="R215" s="25"/>
      <c r="U215" s="84"/>
    </row>
    <row r="216" spans="1:21" s="23" customFormat="1" ht="15" customHeight="1" x14ac:dyDescent="0.2">
      <c r="A216" s="227"/>
      <c r="B216" s="228"/>
      <c r="C216" s="134"/>
      <c r="D216" s="140"/>
      <c r="E216" s="140"/>
      <c r="F216" s="140"/>
      <c r="G216" s="140"/>
      <c r="H216" s="55" t="s">
        <v>164</v>
      </c>
      <c r="I216" s="82"/>
      <c r="J216" s="24"/>
      <c r="K216" s="24"/>
      <c r="L216" s="24"/>
      <c r="M216" s="24"/>
      <c r="N216" s="25"/>
      <c r="O216" s="25"/>
      <c r="P216" s="25"/>
      <c r="Q216" s="25"/>
      <c r="R216" s="25"/>
      <c r="U216" s="84"/>
    </row>
    <row r="217" spans="1:21" s="23" customFormat="1" ht="15" customHeight="1" x14ac:dyDescent="0.2">
      <c r="A217" s="227"/>
      <c r="B217" s="228"/>
      <c r="C217" s="134"/>
      <c r="D217" s="140"/>
      <c r="E217" s="140"/>
      <c r="F217" s="140"/>
      <c r="G217" s="140"/>
      <c r="H217" s="41" t="s">
        <v>165</v>
      </c>
      <c r="I217" s="82"/>
      <c r="J217" s="24"/>
      <c r="K217" s="24"/>
      <c r="L217" s="24"/>
      <c r="M217" s="24"/>
      <c r="N217" s="25"/>
      <c r="O217" s="25"/>
      <c r="P217" s="25"/>
      <c r="Q217" s="25"/>
      <c r="R217" s="25"/>
      <c r="U217" s="84"/>
    </row>
    <row r="218" spans="1:21" s="23" customFormat="1" ht="15" customHeight="1" x14ac:dyDescent="0.2">
      <c r="A218" s="227"/>
      <c r="B218" s="228"/>
      <c r="C218" s="134"/>
      <c r="D218" s="140"/>
      <c r="E218" s="140"/>
      <c r="F218" s="140"/>
      <c r="G218" s="140"/>
      <c r="H218" s="55" t="s">
        <v>166</v>
      </c>
      <c r="I218" s="82"/>
      <c r="J218" s="24"/>
      <c r="K218" s="24"/>
      <c r="L218" s="24"/>
      <c r="M218" s="24"/>
      <c r="N218" s="25"/>
      <c r="O218" s="25"/>
      <c r="P218" s="25"/>
      <c r="Q218" s="25"/>
      <c r="R218" s="25"/>
      <c r="U218" s="84"/>
    </row>
    <row r="219" spans="1:21" s="23" customFormat="1" ht="15" customHeight="1" x14ac:dyDescent="0.2">
      <c r="A219" s="227"/>
      <c r="B219" s="228"/>
      <c r="C219" s="134"/>
      <c r="D219" s="140"/>
      <c r="E219" s="140"/>
      <c r="F219" s="140"/>
      <c r="G219" s="140"/>
      <c r="H219" s="55" t="s">
        <v>167</v>
      </c>
      <c r="I219" s="82"/>
      <c r="J219" s="24"/>
      <c r="K219" s="24"/>
      <c r="L219" s="24"/>
      <c r="M219" s="24"/>
      <c r="N219" s="25"/>
      <c r="O219" s="25"/>
      <c r="P219" s="25"/>
      <c r="Q219" s="25"/>
      <c r="R219" s="25"/>
      <c r="U219" s="84"/>
    </row>
    <row r="220" spans="1:21" s="23" customFormat="1" ht="15" customHeight="1" x14ac:dyDescent="0.2">
      <c r="A220" s="227"/>
      <c r="B220" s="228"/>
      <c r="C220" s="134"/>
      <c r="D220" s="140"/>
      <c r="E220" s="140"/>
      <c r="F220" s="140"/>
      <c r="G220" s="140"/>
      <c r="H220" s="55"/>
      <c r="I220" s="82"/>
      <c r="J220" s="24"/>
      <c r="K220" s="24"/>
      <c r="L220" s="24"/>
      <c r="M220" s="24"/>
      <c r="N220" s="25"/>
      <c r="O220" s="25"/>
      <c r="P220" s="25"/>
      <c r="Q220" s="25"/>
      <c r="R220" s="25"/>
      <c r="U220" s="84"/>
    </row>
    <row r="221" spans="1:21" s="23" customFormat="1" ht="15" customHeight="1" x14ac:dyDescent="0.2">
      <c r="A221" s="227"/>
      <c r="B221" s="228"/>
      <c r="C221" s="134"/>
      <c r="D221" s="140"/>
      <c r="E221" s="140"/>
      <c r="F221" s="140"/>
      <c r="G221" s="140"/>
      <c r="H221" s="55"/>
      <c r="I221" s="82"/>
      <c r="J221" s="24"/>
      <c r="K221" s="24"/>
      <c r="L221" s="24"/>
      <c r="M221" s="24"/>
      <c r="N221" s="25"/>
      <c r="O221" s="25"/>
      <c r="P221" s="25"/>
      <c r="Q221" s="25"/>
      <c r="R221" s="25"/>
      <c r="U221" s="84"/>
    </row>
    <row r="222" spans="1:21" s="23" customFormat="1" ht="15" customHeight="1" x14ac:dyDescent="0.2">
      <c r="A222" s="227"/>
      <c r="B222" s="228"/>
      <c r="C222" s="134"/>
      <c r="D222" s="140"/>
      <c r="E222" s="140"/>
      <c r="F222" s="140"/>
      <c r="G222" s="140"/>
      <c r="I222" s="82"/>
      <c r="J222" s="24"/>
      <c r="K222" s="24"/>
      <c r="L222" s="24"/>
      <c r="M222" s="24"/>
      <c r="N222" s="25"/>
      <c r="O222" s="25"/>
      <c r="P222" s="25"/>
      <c r="Q222" s="25"/>
      <c r="R222" s="25"/>
      <c r="U222" s="84"/>
    </row>
    <row r="223" spans="1:21" s="23" customFormat="1" ht="15" customHeight="1" x14ac:dyDescent="0.2">
      <c r="A223" s="227"/>
      <c r="B223" s="228"/>
      <c r="C223" s="134"/>
      <c r="D223" s="140"/>
      <c r="E223" s="140"/>
      <c r="F223" s="140"/>
      <c r="G223" s="140"/>
      <c r="I223" s="82"/>
      <c r="J223" s="24"/>
      <c r="K223" s="24"/>
      <c r="L223" s="24"/>
      <c r="M223" s="24"/>
      <c r="N223" s="25"/>
      <c r="O223" s="25"/>
      <c r="P223" s="25"/>
      <c r="Q223" s="25"/>
      <c r="R223" s="25"/>
      <c r="U223" s="84"/>
    </row>
    <row r="224" spans="1:21" s="23" customFormat="1" ht="15" customHeight="1" x14ac:dyDescent="0.2">
      <c r="A224" s="227"/>
      <c r="B224" s="228"/>
      <c r="C224" s="134"/>
      <c r="D224" s="140"/>
      <c r="E224" s="140"/>
      <c r="F224" s="140"/>
      <c r="G224" s="140"/>
      <c r="I224" s="82"/>
      <c r="J224" s="24"/>
      <c r="K224" s="24"/>
      <c r="L224" s="24"/>
      <c r="M224" s="24"/>
      <c r="N224" s="25"/>
      <c r="O224" s="25"/>
      <c r="P224" s="25"/>
      <c r="Q224" s="25"/>
      <c r="R224" s="25"/>
      <c r="U224" s="84"/>
    </row>
    <row r="225" spans="1:21" s="23" customFormat="1" ht="15" customHeight="1" x14ac:dyDescent="0.2">
      <c r="A225" s="227"/>
      <c r="B225" s="228"/>
      <c r="C225" s="134"/>
      <c r="D225" s="140"/>
      <c r="E225" s="140"/>
      <c r="F225" s="140"/>
      <c r="G225" s="140"/>
      <c r="I225" s="82"/>
      <c r="J225" s="24"/>
      <c r="K225" s="24"/>
      <c r="L225" s="24"/>
      <c r="M225" s="24"/>
      <c r="N225" s="25"/>
      <c r="O225" s="25"/>
      <c r="P225" s="25"/>
      <c r="Q225" s="25"/>
      <c r="R225" s="25"/>
      <c r="U225" s="84"/>
    </row>
    <row r="226" spans="1:21" s="23" customFormat="1" ht="15" customHeight="1" x14ac:dyDescent="0.2">
      <c r="A226" s="227"/>
      <c r="B226" s="228"/>
      <c r="C226" s="134"/>
      <c r="D226" s="140"/>
      <c r="E226" s="140"/>
      <c r="F226" s="140"/>
      <c r="G226" s="140"/>
      <c r="I226" s="82"/>
      <c r="J226" s="24"/>
      <c r="K226" s="24"/>
      <c r="L226" s="24"/>
      <c r="M226" s="24"/>
      <c r="N226" s="25"/>
      <c r="O226" s="25"/>
      <c r="P226" s="25"/>
      <c r="Q226" s="25"/>
      <c r="R226" s="25"/>
      <c r="U226" s="84"/>
    </row>
    <row r="227" spans="1:21" s="23" customFormat="1" ht="15" customHeight="1" x14ac:dyDescent="0.2">
      <c r="A227" s="227"/>
      <c r="B227" s="228"/>
      <c r="C227" s="134"/>
      <c r="D227" s="140"/>
      <c r="E227" s="140"/>
      <c r="F227" s="140"/>
      <c r="G227" s="140"/>
      <c r="I227" s="82"/>
      <c r="J227" s="24"/>
      <c r="K227" s="24"/>
      <c r="L227" s="24"/>
      <c r="M227" s="24"/>
      <c r="N227" s="25"/>
      <c r="O227" s="25"/>
      <c r="P227" s="25"/>
      <c r="Q227" s="25"/>
      <c r="R227" s="25"/>
      <c r="U227" s="84"/>
    </row>
    <row r="228" spans="1:21" s="23" customFormat="1" ht="15" customHeight="1" x14ac:dyDescent="0.2">
      <c r="A228" s="227"/>
      <c r="B228" s="228"/>
      <c r="C228" s="134"/>
      <c r="D228" s="140"/>
      <c r="E228" s="140"/>
      <c r="F228" s="140"/>
      <c r="G228" s="140"/>
      <c r="I228" s="82"/>
      <c r="J228" s="24"/>
      <c r="K228" s="24"/>
      <c r="L228" s="24"/>
      <c r="M228" s="24"/>
      <c r="N228" s="25"/>
      <c r="O228" s="25"/>
      <c r="P228" s="25"/>
      <c r="Q228" s="25"/>
      <c r="R228" s="25"/>
      <c r="U228" s="84"/>
    </row>
    <row r="229" spans="1:21" s="23" customFormat="1" ht="15" customHeight="1" x14ac:dyDescent="0.2">
      <c r="A229" s="227"/>
      <c r="B229" s="228"/>
      <c r="C229" s="134"/>
      <c r="D229" s="140"/>
      <c r="E229" s="140"/>
      <c r="F229" s="140"/>
      <c r="G229" s="140"/>
      <c r="I229" s="82"/>
      <c r="J229" s="24"/>
      <c r="K229" s="24"/>
      <c r="L229" s="24"/>
      <c r="M229" s="24"/>
      <c r="N229" s="25"/>
      <c r="O229" s="25"/>
      <c r="P229" s="25"/>
      <c r="Q229" s="25"/>
      <c r="R229" s="25"/>
      <c r="U229" s="84"/>
    </row>
    <row r="230" spans="1:21" s="23" customFormat="1" ht="15" customHeight="1" x14ac:dyDescent="0.2">
      <c r="A230" s="227"/>
      <c r="B230" s="228"/>
      <c r="C230" s="134"/>
      <c r="D230" s="140"/>
      <c r="E230" s="140"/>
      <c r="F230" s="140"/>
      <c r="G230" s="140"/>
      <c r="I230" s="82"/>
      <c r="J230" s="24"/>
      <c r="K230" s="24"/>
      <c r="L230" s="24"/>
      <c r="M230" s="24"/>
      <c r="N230" s="25"/>
      <c r="O230" s="25"/>
      <c r="P230" s="25"/>
      <c r="Q230" s="25"/>
      <c r="R230" s="25"/>
      <c r="U230" s="84"/>
    </row>
    <row r="231" spans="1:21" s="23" customFormat="1" ht="15" customHeight="1" x14ac:dyDescent="0.2">
      <c r="A231" s="227"/>
      <c r="B231" s="228"/>
      <c r="C231" s="134"/>
      <c r="D231" s="140"/>
      <c r="E231" s="140"/>
      <c r="F231" s="140"/>
      <c r="G231" s="140"/>
      <c r="I231" s="82"/>
      <c r="J231" s="24"/>
      <c r="K231" s="24"/>
      <c r="L231" s="24"/>
      <c r="M231" s="24"/>
      <c r="N231" s="25"/>
      <c r="O231" s="25"/>
      <c r="P231" s="25"/>
      <c r="Q231" s="25"/>
      <c r="R231" s="25"/>
      <c r="U231" s="84"/>
    </row>
    <row r="232" spans="1:21" s="23" customFormat="1" ht="15" customHeight="1" x14ac:dyDescent="0.2">
      <c r="A232" s="227"/>
      <c r="B232" s="228"/>
      <c r="C232" s="134"/>
      <c r="D232" s="140"/>
      <c r="E232" s="140"/>
      <c r="F232" s="140"/>
      <c r="G232" s="140"/>
      <c r="I232" s="82"/>
      <c r="J232" s="24"/>
      <c r="K232" s="24"/>
      <c r="L232" s="24"/>
      <c r="M232" s="24"/>
      <c r="N232" s="25"/>
      <c r="O232" s="25"/>
      <c r="P232" s="25"/>
      <c r="Q232" s="25"/>
      <c r="R232" s="25"/>
      <c r="U232" s="84"/>
    </row>
    <row r="233" spans="1:21" s="23" customFormat="1" ht="15" customHeight="1" x14ac:dyDescent="0.2">
      <c r="A233" s="227"/>
      <c r="B233" s="228"/>
      <c r="C233" s="134"/>
      <c r="D233" s="140"/>
      <c r="E233" s="140"/>
      <c r="F233" s="140"/>
      <c r="G233" s="140"/>
      <c r="I233" s="82"/>
      <c r="J233" s="24"/>
      <c r="K233" s="24"/>
      <c r="L233" s="24"/>
      <c r="M233" s="24"/>
      <c r="N233" s="25"/>
      <c r="O233" s="25"/>
      <c r="P233" s="25"/>
      <c r="Q233" s="25"/>
      <c r="R233" s="25"/>
      <c r="U233" s="84"/>
    </row>
    <row r="234" spans="1:21" s="23" customFormat="1" ht="15" customHeight="1" x14ac:dyDescent="0.2">
      <c r="A234" s="227"/>
      <c r="B234" s="228"/>
      <c r="C234" s="134"/>
      <c r="D234" s="140"/>
      <c r="E234" s="140"/>
      <c r="F234" s="140"/>
      <c r="G234" s="140"/>
      <c r="I234" s="82"/>
      <c r="J234" s="24"/>
      <c r="K234" s="24"/>
      <c r="L234" s="24"/>
      <c r="M234" s="24"/>
      <c r="N234" s="25"/>
      <c r="O234" s="25"/>
      <c r="P234" s="25"/>
      <c r="Q234" s="25"/>
      <c r="R234" s="25"/>
      <c r="U234" s="84"/>
    </row>
    <row r="235" spans="1:21" s="23" customFormat="1" ht="15" customHeight="1" x14ac:dyDescent="0.2">
      <c r="A235" s="227"/>
      <c r="B235" s="228"/>
      <c r="C235" s="134"/>
      <c r="D235" s="140"/>
      <c r="E235" s="140"/>
      <c r="F235" s="140"/>
      <c r="G235" s="140"/>
      <c r="I235" s="82"/>
      <c r="J235" s="24"/>
      <c r="K235" s="24"/>
      <c r="L235" s="24"/>
      <c r="M235" s="24"/>
      <c r="N235" s="25"/>
      <c r="O235" s="25"/>
      <c r="P235" s="25"/>
      <c r="Q235" s="25"/>
      <c r="R235" s="25"/>
      <c r="U235" s="84"/>
    </row>
    <row r="236" spans="1:21" s="23" customFormat="1" ht="15" customHeight="1" x14ac:dyDescent="0.2">
      <c r="A236" s="227"/>
      <c r="B236" s="228"/>
      <c r="C236" s="134"/>
      <c r="D236" s="140"/>
      <c r="E236" s="140"/>
      <c r="F236" s="140"/>
      <c r="G236" s="140"/>
      <c r="I236" s="82"/>
      <c r="J236" s="24"/>
      <c r="K236" s="24"/>
      <c r="L236" s="24"/>
      <c r="M236" s="24"/>
      <c r="N236" s="25"/>
      <c r="O236" s="25"/>
      <c r="P236" s="25"/>
      <c r="Q236" s="25"/>
      <c r="R236" s="25"/>
      <c r="U236" s="84"/>
    </row>
    <row r="237" spans="1:21" s="23" customFormat="1" ht="15" customHeight="1" x14ac:dyDescent="0.2">
      <c r="A237" s="227"/>
      <c r="B237" s="228"/>
      <c r="C237" s="134"/>
      <c r="D237" s="140"/>
      <c r="E237" s="140"/>
      <c r="F237" s="140"/>
      <c r="G237" s="140"/>
      <c r="I237" s="82"/>
      <c r="J237" s="24"/>
      <c r="K237" s="24"/>
      <c r="L237" s="24"/>
      <c r="M237" s="24"/>
      <c r="N237" s="25"/>
      <c r="O237" s="25"/>
      <c r="P237" s="25"/>
      <c r="Q237" s="25"/>
      <c r="R237" s="25"/>
      <c r="U237" s="84"/>
    </row>
    <row r="238" spans="1:21" s="23" customFormat="1" ht="15" customHeight="1" x14ac:dyDescent="0.2">
      <c r="A238" s="227"/>
      <c r="B238" s="228"/>
      <c r="C238" s="134"/>
      <c r="D238" s="140"/>
      <c r="E238" s="140"/>
      <c r="F238" s="140"/>
      <c r="G238" s="140"/>
      <c r="I238" s="82"/>
      <c r="J238" s="24"/>
      <c r="K238" s="24"/>
      <c r="L238" s="24"/>
      <c r="M238" s="24"/>
      <c r="N238" s="25"/>
      <c r="O238" s="25"/>
      <c r="P238" s="25"/>
      <c r="Q238" s="25"/>
      <c r="R238" s="25"/>
      <c r="U238" s="84"/>
    </row>
    <row r="239" spans="1:21" s="23" customFormat="1" ht="15" customHeight="1" x14ac:dyDescent="0.2">
      <c r="A239" s="227"/>
      <c r="B239" s="228"/>
      <c r="C239" s="134"/>
      <c r="D239" s="140"/>
      <c r="E239" s="140"/>
      <c r="F239" s="140"/>
      <c r="G239" s="140"/>
      <c r="I239" s="82"/>
      <c r="J239" s="24"/>
      <c r="K239" s="24"/>
      <c r="L239" s="24"/>
      <c r="M239" s="24"/>
      <c r="N239" s="25"/>
      <c r="O239" s="25"/>
      <c r="P239" s="25"/>
      <c r="Q239" s="25"/>
      <c r="R239" s="25"/>
      <c r="U239" s="84"/>
    </row>
    <row r="240" spans="1:21" s="23" customFormat="1" ht="15" customHeight="1" x14ac:dyDescent="0.2">
      <c r="A240" s="227"/>
      <c r="B240" s="228"/>
      <c r="C240" s="134"/>
      <c r="D240" s="140"/>
      <c r="E240" s="140"/>
      <c r="F240" s="140"/>
      <c r="G240" s="140"/>
      <c r="I240" s="82"/>
      <c r="J240" s="24"/>
      <c r="K240" s="24"/>
      <c r="L240" s="24"/>
      <c r="M240" s="24"/>
      <c r="N240" s="25"/>
      <c r="O240" s="25"/>
      <c r="P240" s="25"/>
      <c r="Q240" s="25"/>
      <c r="R240" s="25"/>
      <c r="U240" s="84"/>
    </row>
    <row r="241" spans="1:21" s="23" customFormat="1" ht="15" customHeight="1" x14ac:dyDescent="0.2">
      <c r="A241" s="296" t="s">
        <v>168</v>
      </c>
      <c r="B241" s="296"/>
      <c r="C241" s="296"/>
      <c r="D241" s="296"/>
      <c r="E241" s="296"/>
      <c r="F241" s="296"/>
      <c r="G241" s="296"/>
      <c r="I241" s="82"/>
      <c r="J241" s="24"/>
      <c r="K241" s="24"/>
      <c r="L241" s="24"/>
      <c r="M241" s="24"/>
      <c r="N241" s="25"/>
      <c r="O241" s="25"/>
      <c r="P241" s="25"/>
      <c r="Q241" s="25"/>
      <c r="R241" s="25"/>
      <c r="U241" s="84"/>
    </row>
    <row r="242" spans="1:21" s="30" customFormat="1" ht="15" customHeight="1" x14ac:dyDescent="0.25">
      <c r="A242" s="294" t="s">
        <v>169</v>
      </c>
      <c r="B242" s="295"/>
      <c r="C242" s="149">
        <v>40283</v>
      </c>
      <c r="D242" s="150"/>
      <c r="E242" s="150">
        <v>127500</v>
      </c>
      <c r="F242" s="151"/>
      <c r="G242" s="151"/>
      <c r="I242" s="83"/>
      <c r="J242" s="31"/>
      <c r="K242" s="31"/>
      <c r="L242" s="31"/>
      <c r="M242" s="31"/>
      <c r="N242" s="32"/>
      <c r="O242" s="32"/>
      <c r="P242" s="32"/>
      <c r="Q242" s="32"/>
      <c r="R242" s="32"/>
      <c r="U242" s="111"/>
    </row>
    <row r="243" spans="1:21" s="30" customFormat="1" ht="15" customHeight="1" x14ac:dyDescent="0.25">
      <c r="A243" s="294" t="s">
        <v>170</v>
      </c>
      <c r="B243" s="295"/>
      <c r="C243" s="152"/>
      <c r="D243" s="150">
        <v>36000</v>
      </c>
      <c r="E243" s="153"/>
      <c r="F243" s="153"/>
      <c r="G243" s="154"/>
      <c r="I243" s="83"/>
      <c r="J243" s="31"/>
      <c r="K243" s="31"/>
      <c r="L243" s="31"/>
      <c r="M243" s="31"/>
      <c r="N243" s="32"/>
      <c r="O243" s="32"/>
      <c r="P243" s="32"/>
      <c r="Q243" s="32"/>
      <c r="R243" s="32"/>
      <c r="U243" s="111"/>
    </row>
    <row r="244" spans="1:21" s="30" customFormat="1" ht="15" customHeight="1" x14ac:dyDescent="0.25">
      <c r="A244" s="294" t="s">
        <v>171</v>
      </c>
      <c r="B244" s="295"/>
      <c r="C244" s="149">
        <v>40135</v>
      </c>
      <c r="D244" s="150"/>
      <c r="E244" s="150">
        <v>250000</v>
      </c>
      <c r="F244" s="151"/>
      <c r="G244" s="151"/>
      <c r="I244" s="83"/>
      <c r="J244" s="31"/>
      <c r="K244" s="31"/>
      <c r="L244" s="31"/>
      <c r="M244" s="31"/>
      <c r="N244" s="32"/>
      <c r="O244" s="32"/>
      <c r="P244" s="32"/>
      <c r="Q244" s="32"/>
      <c r="R244" s="32"/>
      <c r="U244" s="111"/>
    </row>
    <row r="245" spans="1:21" s="30" customFormat="1" ht="15" customHeight="1" x14ac:dyDescent="0.25">
      <c r="A245" s="294" t="s">
        <v>172</v>
      </c>
      <c r="B245" s="295"/>
      <c r="C245" s="149">
        <v>40190</v>
      </c>
      <c r="D245" s="150"/>
      <c r="E245" s="151"/>
      <c r="F245" s="150">
        <v>10000</v>
      </c>
      <c r="G245" s="151"/>
      <c r="I245" s="83"/>
      <c r="J245" s="31"/>
      <c r="K245" s="31"/>
      <c r="L245" s="31"/>
      <c r="M245" s="31"/>
      <c r="N245" s="32"/>
      <c r="O245" s="32"/>
      <c r="P245" s="32"/>
      <c r="Q245" s="32"/>
      <c r="R245" s="32"/>
      <c r="U245" s="111"/>
    </row>
    <row r="246" spans="1:21" s="30" customFormat="1" ht="15" customHeight="1" x14ac:dyDescent="0.25">
      <c r="A246" s="294" t="s">
        <v>173</v>
      </c>
      <c r="B246" s="295"/>
      <c r="C246" s="149">
        <v>40359</v>
      </c>
      <c r="D246" s="150"/>
      <c r="E246" s="151"/>
      <c r="F246" s="150">
        <v>26000</v>
      </c>
      <c r="G246" s="151"/>
      <c r="I246" s="83"/>
      <c r="J246" s="31"/>
      <c r="K246" s="31"/>
      <c r="L246" s="31"/>
      <c r="M246" s="31"/>
      <c r="N246" s="32"/>
      <c r="O246" s="32"/>
      <c r="P246" s="32"/>
      <c r="Q246" s="32"/>
      <c r="R246" s="32"/>
      <c r="U246" s="111"/>
    </row>
    <row r="247" spans="1:21" s="23" customFormat="1" ht="15" customHeight="1" x14ac:dyDescent="0.2">
      <c r="I247" s="82"/>
      <c r="J247" s="24"/>
      <c r="K247" s="24"/>
      <c r="L247" s="24"/>
      <c r="M247" s="24"/>
      <c r="N247" s="25"/>
      <c r="O247" s="25"/>
      <c r="P247" s="25"/>
      <c r="Q247" s="25"/>
      <c r="R247" s="25"/>
      <c r="U247" s="84"/>
    </row>
    <row r="248" spans="1:21" s="23" customFormat="1" ht="15" customHeight="1" x14ac:dyDescent="0.2">
      <c r="A248" s="230" t="s">
        <v>174</v>
      </c>
      <c r="B248" s="230"/>
      <c r="C248" s="230"/>
      <c r="D248" s="230"/>
      <c r="E248" s="230"/>
      <c r="F248" s="230"/>
      <c r="G248" s="230"/>
      <c r="I248" s="82"/>
      <c r="J248" s="24"/>
      <c r="K248" s="24"/>
      <c r="L248" s="24"/>
      <c r="M248" s="24"/>
      <c r="N248" s="25"/>
      <c r="O248" s="25"/>
      <c r="P248" s="25"/>
      <c r="Q248" s="25"/>
      <c r="R248" s="25"/>
      <c r="U248" s="84"/>
    </row>
    <row r="249" spans="1:21" s="23" customFormat="1" ht="15" customHeight="1" x14ac:dyDescent="0.2">
      <c r="A249" s="40"/>
      <c r="B249" s="40"/>
      <c r="I249" s="82"/>
      <c r="J249" s="24"/>
      <c r="K249" s="24"/>
      <c r="L249" s="24"/>
      <c r="M249" s="24"/>
      <c r="N249" s="25"/>
      <c r="O249" s="25"/>
      <c r="P249" s="25"/>
      <c r="Q249" s="25"/>
      <c r="R249" s="25"/>
      <c r="U249" s="84"/>
    </row>
    <row r="250" spans="1:21" s="23" customFormat="1" ht="15" customHeight="1" x14ac:dyDescent="0.2">
      <c r="A250" s="247"/>
      <c r="B250" s="248"/>
      <c r="C250" s="248"/>
      <c r="D250" s="248"/>
      <c r="E250" s="248"/>
      <c r="F250" s="248"/>
      <c r="G250" s="249"/>
      <c r="I250" s="82"/>
      <c r="J250" s="24"/>
      <c r="K250" s="24"/>
      <c r="L250" s="24"/>
      <c r="M250" s="24"/>
      <c r="N250" s="25"/>
      <c r="O250" s="25"/>
      <c r="P250" s="25"/>
      <c r="Q250" s="25"/>
      <c r="R250" s="25"/>
      <c r="U250" s="84"/>
    </row>
    <row r="251" spans="1:21" s="23" customFormat="1" ht="15" customHeight="1" x14ac:dyDescent="0.2">
      <c r="A251" s="250"/>
      <c r="B251" s="251"/>
      <c r="C251" s="251"/>
      <c r="D251" s="251"/>
      <c r="E251" s="251"/>
      <c r="F251" s="251"/>
      <c r="G251" s="252"/>
      <c r="I251" s="82"/>
      <c r="J251" s="24"/>
      <c r="K251" s="24"/>
      <c r="L251" s="24"/>
      <c r="M251" s="24"/>
      <c r="N251" s="25"/>
      <c r="O251" s="25"/>
      <c r="P251" s="25"/>
      <c r="Q251" s="25"/>
      <c r="R251" s="25"/>
      <c r="U251" s="84"/>
    </row>
    <row r="252" spans="1:21" s="23" customFormat="1" ht="15" customHeight="1" x14ac:dyDescent="0.2">
      <c r="A252" s="250"/>
      <c r="B252" s="251"/>
      <c r="C252" s="251"/>
      <c r="D252" s="251"/>
      <c r="E252" s="251"/>
      <c r="F252" s="251"/>
      <c r="G252" s="252"/>
      <c r="I252" s="82"/>
      <c r="J252" s="24"/>
      <c r="K252" s="24"/>
      <c r="L252" s="24"/>
      <c r="M252" s="24"/>
      <c r="N252" s="25"/>
      <c r="O252" s="25"/>
      <c r="P252" s="25"/>
      <c r="Q252" s="25"/>
      <c r="R252" s="25"/>
      <c r="U252" s="84"/>
    </row>
    <row r="253" spans="1:21" s="23" customFormat="1" ht="15" customHeight="1" x14ac:dyDescent="0.2">
      <c r="A253" s="250"/>
      <c r="B253" s="251"/>
      <c r="C253" s="251"/>
      <c r="D253" s="251"/>
      <c r="E253" s="251"/>
      <c r="F253" s="251"/>
      <c r="G253" s="252"/>
      <c r="I253" s="82"/>
      <c r="J253" s="24"/>
      <c r="K253" s="24"/>
      <c r="L253" s="24"/>
      <c r="M253" s="24"/>
      <c r="N253" s="25"/>
      <c r="O253" s="25"/>
      <c r="P253" s="25"/>
      <c r="Q253" s="25"/>
      <c r="R253" s="25"/>
      <c r="U253" s="84"/>
    </row>
    <row r="254" spans="1:21" s="23" customFormat="1" ht="15" customHeight="1" x14ac:dyDescent="0.2">
      <c r="A254" s="250"/>
      <c r="B254" s="251"/>
      <c r="C254" s="251"/>
      <c r="D254" s="251"/>
      <c r="E254" s="251"/>
      <c r="F254" s="251"/>
      <c r="G254" s="252"/>
      <c r="I254" s="82"/>
      <c r="J254" s="24"/>
      <c r="K254" s="24"/>
      <c r="L254" s="24"/>
      <c r="M254" s="24"/>
      <c r="N254" s="25"/>
      <c r="O254" s="25"/>
      <c r="P254" s="25"/>
      <c r="Q254" s="25"/>
      <c r="R254" s="25"/>
      <c r="U254" s="84"/>
    </row>
    <row r="255" spans="1:21" s="23" customFormat="1" ht="15" customHeight="1" x14ac:dyDescent="0.2">
      <c r="A255" s="250"/>
      <c r="B255" s="251"/>
      <c r="C255" s="251"/>
      <c r="D255" s="251"/>
      <c r="E255" s="251"/>
      <c r="F255" s="251"/>
      <c r="G255" s="252"/>
      <c r="I255" s="82"/>
      <c r="J255" s="24"/>
      <c r="K255" s="24"/>
      <c r="L255" s="24"/>
      <c r="M255" s="24"/>
      <c r="N255" s="25"/>
      <c r="O255" s="25"/>
      <c r="P255" s="25"/>
      <c r="Q255" s="25"/>
      <c r="R255" s="25"/>
      <c r="U255" s="84"/>
    </row>
    <row r="256" spans="1:21" s="23" customFormat="1" ht="15" customHeight="1" x14ac:dyDescent="0.2">
      <c r="A256" s="250"/>
      <c r="B256" s="251"/>
      <c r="C256" s="251"/>
      <c r="D256" s="251"/>
      <c r="E256" s="251"/>
      <c r="F256" s="251"/>
      <c r="G256" s="252"/>
      <c r="I256" s="82"/>
      <c r="J256" s="24"/>
      <c r="K256" s="24"/>
      <c r="L256" s="24"/>
      <c r="M256" s="24"/>
      <c r="N256" s="25"/>
      <c r="O256" s="25"/>
      <c r="P256" s="25"/>
      <c r="Q256" s="25"/>
      <c r="R256" s="25"/>
      <c r="U256" s="84"/>
    </row>
    <row r="257" spans="1:21" s="23" customFormat="1" ht="15" customHeight="1" x14ac:dyDescent="0.2">
      <c r="A257" s="250"/>
      <c r="B257" s="251"/>
      <c r="C257" s="251"/>
      <c r="D257" s="251"/>
      <c r="E257" s="251"/>
      <c r="F257" s="251"/>
      <c r="G257" s="252"/>
      <c r="I257" s="113"/>
      <c r="J257" s="24"/>
      <c r="K257" s="24"/>
      <c r="L257" s="24"/>
      <c r="M257" s="24"/>
      <c r="N257" s="25"/>
      <c r="O257" s="25"/>
      <c r="P257" s="25"/>
      <c r="Q257" s="25"/>
      <c r="R257" s="25"/>
      <c r="U257" s="84"/>
    </row>
    <row r="258" spans="1:21" s="23" customFormat="1" ht="15" customHeight="1" x14ac:dyDescent="0.2">
      <c r="A258" s="250"/>
      <c r="B258" s="251"/>
      <c r="C258" s="251"/>
      <c r="D258" s="251"/>
      <c r="E258" s="251"/>
      <c r="F258" s="251"/>
      <c r="G258" s="252"/>
      <c r="I258" s="113"/>
      <c r="J258" s="24"/>
      <c r="K258" s="24"/>
      <c r="L258" s="24"/>
      <c r="M258" s="24"/>
      <c r="N258" s="25"/>
      <c r="O258" s="25"/>
      <c r="P258" s="25"/>
      <c r="Q258" s="25"/>
      <c r="R258" s="25"/>
      <c r="U258" s="84"/>
    </row>
    <row r="259" spans="1:21" ht="15" customHeight="1" x14ac:dyDescent="0.25">
      <c r="A259" s="250"/>
      <c r="B259" s="251"/>
      <c r="C259" s="251"/>
      <c r="D259" s="251"/>
      <c r="E259" s="251"/>
      <c r="F259" s="251"/>
      <c r="G259" s="252"/>
      <c r="H259" s="3"/>
      <c r="I259" s="114"/>
      <c r="S259" s="3"/>
      <c r="T259" s="3"/>
      <c r="U259" s="120"/>
    </row>
    <row r="260" spans="1:21" ht="15" customHeight="1" x14ac:dyDescent="0.25">
      <c r="A260" s="250"/>
      <c r="B260" s="251"/>
      <c r="C260" s="251"/>
      <c r="D260" s="251"/>
      <c r="E260" s="251"/>
      <c r="F260" s="251"/>
      <c r="G260" s="252"/>
      <c r="H260" s="3"/>
      <c r="I260" s="114"/>
      <c r="S260" s="3"/>
      <c r="T260" s="3"/>
      <c r="U260" s="120"/>
    </row>
    <row r="261" spans="1:21" ht="15" customHeight="1" x14ac:dyDescent="0.25">
      <c r="A261" s="250"/>
      <c r="B261" s="251"/>
      <c r="C261" s="251"/>
      <c r="D261" s="251"/>
      <c r="E261" s="251"/>
      <c r="F261" s="251"/>
      <c r="G261" s="252"/>
      <c r="H261" s="3"/>
      <c r="I261" s="114"/>
      <c r="S261" s="3"/>
      <c r="T261" s="3"/>
      <c r="U261" s="120"/>
    </row>
    <row r="262" spans="1:21" ht="15" customHeight="1" x14ac:dyDescent="0.25">
      <c r="A262" s="250"/>
      <c r="B262" s="251"/>
      <c r="C262" s="251"/>
      <c r="D262" s="251"/>
      <c r="E262" s="251"/>
      <c r="F262" s="251"/>
      <c r="G262" s="252"/>
      <c r="H262" s="3"/>
      <c r="I262" s="114"/>
      <c r="S262" s="3"/>
      <c r="T262" s="3"/>
      <c r="U262" s="120"/>
    </row>
    <row r="263" spans="1:21" ht="15" customHeight="1" x14ac:dyDescent="0.25">
      <c r="A263" s="253"/>
      <c r="B263" s="254"/>
      <c r="C263" s="254"/>
      <c r="D263" s="254"/>
      <c r="E263" s="254"/>
      <c r="F263" s="254"/>
      <c r="G263" s="255"/>
      <c r="H263" s="3"/>
      <c r="I263" s="114"/>
      <c r="S263" s="3"/>
      <c r="T263" s="3"/>
      <c r="U263" s="120"/>
    </row>
    <row r="264" spans="1:21" x14ac:dyDescent="0.25">
      <c r="A264" s="86"/>
      <c r="B264" s="86"/>
      <c r="C264" s="87"/>
      <c r="D264" s="71"/>
      <c r="E264" s="71"/>
      <c r="F264" s="71"/>
      <c r="G264" s="71"/>
      <c r="H264" s="3"/>
      <c r="I264" s="114"/>
      <c r="S264" s="3"/>
      <c r="T264" s="3"/>
      <c r="U264" s="120"/>
    </row>
    <row r="265" spans="1:21" ht="13" x14ac:dyDescent="0.3">
      <c r="A265" s="217" t="s">
        <v>175</v>
      </c>
      <c r="B265" s="217"/>
      <c r="C265" s="217"/>
      <c r="D265" s="217"/>
      <c r="E265" s="217"/>
      <c r="F265" s="217"/>
      <c r="G265" s="217"/>
      <c r="H265" s="3"/>
      <c r="I265" s="114"/>
      <c r="S265" s="3"/>
      <c r="T265" s="3"/>
      <c r="U265" s="120"/>
    </row>
    <row r="266" spans="1:21" ht="4.5" customHeight="1" x14ac:dyDescent="0.25">
      <c r="A266" s="95"/>
      <c r="B266" s="88"/>
      <c r="C266" s="89"/>
      <c r="D266" s="90"/>
      <c r="E266" s="90"/>
      <c r="F266" s="90"/>
      <c r="G266" s="90"/>
      <c r="H266" s="3"/>
      <c r="I266" s="114"/>
      <c r="S266" s="3"/>
      <c r="T266" s="3"/>
      <c r="U266" s="120"/>
    </row>
    <row r="267" spans="1:21" x14ac:dyDescent="0.25">
      <c r="A267" s="86"/>
      <c r="B267" s="86"/>
      <c r="C267" s="87"/>
      <c r="D267" s="71"/>
      <c r="E267" s="71"/>
      <c r="F267" s="91"/>
      <c r="G267" s="71"/>
      <c r="H267" s="3"/>
      <c r="I267" s="114"/>
      <c r="S267" s="3"/>
      <c r="T267" s="3"/>
      <c r="U267" s="120"/>
    </row>
    <row r="268" spans="1:21" ht="13" x14ac:dyDescent="0.3">
      <c r="A268" s="199" t="s">
        <v>176</v>
      </c>
      <c r="B268" s="86"/>
      <c r="C268" s="87"/>
      <c r="D268" s="71"/>
      <c r="E268" s="71"/>
      <c r="F268" s="91"/>
      <c r="G268" s="71"/>
      <c r="H268" s="3"/>
      <c r="I268" s="114"/>
      <c r="S268" s="3"/>
      <c r="T268" s="3"/>
      <c r="U268" s="120"/>
    </row>
    <row r="269" spans="1:21" x14ac:dyDescent="0.25">
      <c r="A269" s="132" t="s">
        <v>177</v>
      </c>
      <c r="B269" s="86"/>
      <c r="C269" s="87"/>
      <c r="D269" s="71"/>
      <c r="E269" s="71"/>
      <c r="F269" s="71"/>
      <c r="G269" s="71"/>
      <c r="H269" s="3"/>
      <c r="I269" s="114"/>
      <c r="S269" s="3"/>
      <c r="T269" s="3"/>
      <c r="U269" s="120"/>
    </row>
    <row r="270" spans="1:21" x14ac:dyDescent="0.25">
      <c r="A270" s="71"/>
      <c r="B270" s="86"/>
      <c r="C270" s="87"/>
      <c r="D270" s="71"/>
      <c r="E270" s="71"/>
      <c r="F270" s="71"/>
      <c r="G270" s="71"/>
      <c r="H270" s="3"/>
      <c r="I270" s="114"/>
      <c r="S270" s="3"/>
      <c r="T270" s="3"/>
      <c r="U270" s="120"/>
    </row>
    <row r="271" spans="1:21" x14ac:dyDescent="0.25">
      <c r="A271" s="6"/>
      <c r="B271" s="6"/>
      <c r="C271" s="8"/>
      <c r="D271" s="5"/>
      <c r="E271" s="5"/>
      <c r="F271" s="5"/>
      <c r="G271" s="5"/>
      <c r="H271" s="3"/>
      <c r="I271" s="114"/>
      <c r="S271" s="3"/>
      <c r="T271" s="3"/>
      <c r="U271" s="120"/>
    </row>
    <row r="272" spans="1:21" x14ac:dyDescent="0.25">
      <c r="A272" s="93"/>
      <c r="B272" s="7"/>
      <c r="C272" s="9"/>
      <c r="D272" s="9"/>
      <c r="E272" s="9"/>
      <c r="F272" s="9"/>
      <c r="G272" s="10"/>
      <c r="H272" s="3"/>
      <c r="I272" s="114"/>
      <c r="S272" s="3"/>
      <c r="T272" s="3"/>
      <c r="U272" s="120"/>
    </row>
    <row r="273" spans="1:21" x14ac:dyDescent="0.25">
      <c r="A273" s="5"/>
      <c r="B273" s="5"/>
      <c r="C273" s="11"/>
      <c r="D273" s="11"/>
      <c r="E273" s="11"/>
      <c r="F273" s="11"/>
      <c r="G273" s="5"/>
      <c r="H273" s="3"/>
      <c r="I273" s="114"/>
      <c r="S273" s="3"/>
      <c r="T273" s="3"/>
      <c r="U273" s="120"/>
    </row>
    <row r="274" spans="1:21" x14ac:dyDescent="0.25">
      <c r="A274" s="6"/>
      <c r="B274" s="6"/>
      <c r="C274" s="12"/>
      <c r="D274" s="12"/>
      <c r="E274" s="12"/>
      <c r="F274" s="12"/>
      <c r="G274" s="13"/>
      <c r="H274" s="3"/>
      <c r="I274" s="114"/>
      <c r="S274" s="3"/>
      <c r="T274" s="3"/>
      <c r="U274" s="120"/>
    </row>
    <row r="275" spans="1:21" x14ac:dyDescent="0.25">
      <c r="A275" s="6"/>
      <c r="B275" s="6"/>
      <c r="C275" s="12"/>
      <c r="D275" s="12"/>
      <c r="E275" s="12"/>
      <c r="F275" s="12"/>
      <c r="G275" s="5"/>
      <c r="H275" s="3"/>
      <c r="I275" s="114"/>
      <c r="S275" s="3"/>
      <c r="T275" s="3"/>
      <c r="U275" s="120"/>
    </row>
    <row r="276" spans="1:21" x14ac:dyDescent="0.25">
      <c r="A276" s="6"/>
      <c r="B276" s="6"/>
      <c r="C276" s="12"/>
      <c r="D276" s="12"/>
      <c r="E276" s="12"/>
      <c r="F276" s="12"/>
      <c r="G276" s="5"/>
      <c r="H276" s="3"/>
      <c r="I276" s="114"/>
      <c r="S276" s="3"/>
      <c r="T276" s="3"/>
      <c r="U276" s="120"/>
    </row>
    <row r="277" spans="1:21" x14ac:dyDescent="0.25">
      <c r="A277" s="6"/>
      <c r="B277" s="6"/>
      <c r="C277" s="5"/>
      <c r="D277" s="5"/>
      <c r="E277" s="5"/>
      <c r="F277" s="5"/>
      <c r="G277" s="5"/>
      <c r="H277" s="3"/>
      <c r="I277" s="114"/>
      <c r="S277" s="3"/>
      <c r="T277" s="3"/>
      <c r="U277" s="120"/>
    </row>
    <row r="278" spans="1:21" ht="13" thickBot="1" x14ac:dyDescent="0.3">
      <c r="A278" s="92"/>
      <c r="B278" s="92"/>
      <c r="C278" s="92"/>
      <c r="D278" s="92"/>
      <c r="E278" s="92"/>
      <c r="F278" s="92"/>
      <c r="G278" s="115"/>
      <c r="H278" s="116"/>
      <c r="I278" s="117"/>
      <c r="S278" s="3"/>
      <c r="T278" s="3"/>
      <c r="U278" s="120"/>
    </row>
    <row r="279" spans="1:21" x14ac:dyDescent="0.25">
      <c r="A279" s="6"/>
      <c r="B279" s="6"/>
      <c r="C279" s="12"/>
      <c r="D279" s="12"/>
      <c r="E279" s="12"/>
      <c r="F279" s="12"/>
      <c r="G279" s="13"/>
      <c r="H279" s="3"/>
      <c r="I279" s="3"/>
      <c r="S279" s="3"/>
      <c r="T279" s="3"/>
      <c r="U279" s="3"/>
    </row>
    <row r="280" spans="1:21" x14ac:dyDescent="0.25">
      <c r="A280" s="6"/>
      <c r="B280" s="6"/>
      <c r="C280" s="12"/>
      <c r="D280" s="12"/>
      <c r="E280" s="12"/>
      <c r="F280" s="12"/>
      <c r="G280" s="5"/>
      <c r="H280" s="3"/>
      <c r="I280" s="3"/>
      <c r="S280" s="3"/>
      <c r="T280" s="3"/>
      <c r="U280" s="3"/>
    </row>
    <row r="281" spans="1:21" x14ac:dyDescent="0.25">
      <c r="A281" s="22"/>
      <c r="B281" s="22"/>
      <c r="C281" s="22"/>
      <c r="D281" s="22"/>
      <c r="E281" s="22"/>
      <c r="F281" s="22"/>
      <c r="G281" s="5"/>
      <c r="H281" s="3"/>
      <c r="I281" s="3"/>
      <c r="S281" s="3"/>
      <c r="T281" s="3"/>
      <c r="U281" s="3"/>
    </row>
    <row r="282" spans="1:21" x14ac:dyDescent="0.25">
      <c r="A282" s="6"/>
      <c r="B282" s="6"/>
      <c r="C282" s="12"/>
      <c r="D282" s="12"/>
      <c r="E282" s="12"/>
      <c r="F282" s="12"/>
      <c r="G282" s="13"/>
      <c r="H282" s="3"/>
      <c r="I282" s="3"/>
      <c r="S282" s="3"/>
      <c r="T282" s="3"/>
      <c r="U282" s="3"/>
    </row>
    <row r="283" spans="1:21" x14ac:dyDescent="0.25">
      <c r="A283" s="6"/>
      <c r="B283" s="6"/>
      <c r="C283" s="12"/>
      <c r="D283" s="12"/>
      <c r="E283" s="12"/>
      <c r="F283" s="12"/>
      <c r="G283" s="5"/>
      <c r="H283" s="12"/>
      <c r="I283" s="12"/>
      <c r="S283" s="3"/>
      <c r="T283" s="3"/>
      <c r="U283" s="3"/>
    </row>
    <row r="284" spans="1:21" x14ac:dyDescent="0.25">
      <c r="A284" s="22"/>
      <c r="B284" s="22"/>
      <c r="C284" s="22"/>
      <c r="D284" s="22"/>
      <c r="E284" s="22"/>
      <c r="F284" s="22"/>
      <c r="G284" s="12"/>
      <c r="H284" s="12"/>
      <c r="I284" s="12"/>
      <c r="S284" s="3"/>
      <c r="T284" s="3"/>
      <c r="U284" s="3"/>
    </row>
    <row r="285" spans="1:21" x14ac:dyDescent="0.25">
      <c r="A285" s="6"/>
      <c r="B285" s="6"/>
      <c r="C285" s="12"/>
      <c r="D285" s="12"/>
      <c r="E285" s="12"/>
      <c r="F285" s="12"/>
      <c r="G285" s="12"/>
      <c r="H285" s="3"/>
      <c r="I285" s="3"/>
      <c r="S285" s="3"/>
      <c r="T285" s="3"/>
      <c r="U285" s="3"/>
    </row>
    <row r="286" spans="1:21" x14ac:dyDescent="0.25">
      <c r="A286" s="6"/>
      <c r="B286" s="6"/>
      <c r="C286" s="12"/>
      <c r="D286" s="12"/>
      <c r="E286" s="12"/>
      <c r="F286" s="12"/>
      <c r="G286" s="5"/>
      <c r="H286" s="3"/>
      <c r="I286" s="3"/>
      <c r="S286" s="3"/>
      <c r="T286" s="3"/>
      <c r="U286" s="3"/>
    </row>
    <row r="287" spans="1:21" x14ac:dyDescent="0.25">
      <c r="A287" s="6"/>
      <c r="B287" s="6"/>
      <c r="C287" s="12"/>
      <c r="D287" s="12"/>
      <c r="E287" s="12"/>
      <c r="F287" s="12"/>
      <c r="G287" s="14"/>
      <c r="H287" s="3"/>
      <c r="I287" s="3"/>
      <c r="S287" s="3"/>
      <c r="T287" s="3"/>
      <c r="U287" s="3"/>
    </row>
    <row r="288" spans="1:21" x14ac:dyDescent="0.25">
      <c r="A288" s="6"/>
      <c r="B288" s="6"/>
      <c r="C288" s="12"/>
      <c r="D288" s="12"/>
      <c r="E288" s="12"/>
      <c r="F288" s="12"/>
      <c r="G288" s="14"/>
      <c r="H288" s="3"/>
      <c r="I288" s="3"/>
      <c r="S288" s="3"/>
      <c r="T288" s="3"/>
      <c r="U288" s="3"/>
    </row>
    <row r="289" spans="1:21" x14ac:dyDescent="0.25">
      <c r="A289" s="6"/>
      <c r="B289" s="6"/>
      <c r="C289" s="12"/>
      <c r="D289" s="12"/>
      <c r="E289" s="12"/>
      <c r="F289" s="12"/>
      <c r="G289" s="14"/>
      <c r="H289" s="3"/>
      <c r="I289" s="3"/>
      <c r="S289" s="3"/>
      <c r="T289" s="3"/>
      <c r="U289" s="3"/>
    </row>
    <row r="290" spans="1:21" x14ac:dyDescent="0.25">
      <c r="A290" s="6"/>
      <c r="B290" s="6"/>
      <c r="C290" s="12"/>
      <c r="D290" s="12"/>
      <c r="E290" s="12"/>
      <c r="F290" s="12"/>
      <c r="G290" s="14"/>
      <c r="H290" s="3"/>
      <c r="I290" s="3"/>
      <c r="S290" s="3"/>
      <c r="T290" s="3"/>
      <c r="U290" s="3"/>
    </row>
    <row r="291" spans="1:21" x14ac:dyDescent="0.25">
      <c r="A291" s="6"/>
      <c r="B291" s="6"/>
      <c r="C291" s="12"/>
      <c r="D291" s="12"/>
      <c r="E291" s="12"/>
      <c r="F291" s="12"/>
      <c r="G291" s="14"/>
      <c r="H291" s="3"/>
      <c r="I291" s="3"/>
      <c r="S291" s="3"/>
      <c r="T291" s="3"/>
      <c r="U291" s="3"/>
    </row>
    <row r="292" spans="1:21" x14ac:dyDescent="0.25">
      <c r="A292" s="6"/>
      <c r="B292" s="6"/>
      <c r="C292" s="12"/>
      <c r="D292" s="12"/>
      <c r="E292" s="12"/>
      <c r="F292" s="12"/>
      <c r="G292" s="14"/>
      <c r="H292" s="3"/>
      <c r="I292" s="3"/>
      <c r="S292" s="3"/>
      <c r="T292" s="3"/>
      <c r="U292" s="3"/>
    </row>
    <row r="293" spans="1:21" x14ac:dyDescent="0.25">
      <c r="A293" s="6"/>
      <c r="B293" s="6"/>
      <c r="C293" s="12"/>
      <c r="D293" s="12"/>
      <c r="E293" s="12"/>
      <c r="F293" s="12"/>
      <c r="G293" s="14"/>
      <c r="H293" s="3"/>
      <c r="I293" s="3"/>
      <c r="S293" s="3"/>
      <c r="T293" s="3"/>
      <c r="U293" s="3"/>
    </row>
    <row r="294" spans="1:21" x14ac:dyDescent="0.25">
      <c r="A294" s="6"/>
      <c r="B294" s="6"/>
      <c r="C294" s="12"/>
      <c r="D294" s="12"/>
      <c r="E294" s="12"/>
      <c r="F294" s="12"/>
      <c r="G294" s="14"/>
      <c r="H294" s="3"/>
      <c r="I294" s="3"/>
      <c r="S294" s="3"/>
      <c r="T294" s="3"/>
      <c r="U294" s="3"/>
    </row>
    <row r="295" spans="1:21" x14ac:dyDescent="0.25">
      <c r="A295" s="6"/>
      <c r="B295" s="6"/>
      <c r="C295" s="12"/>
      <c r="D295" s="12"/>
      <c r="E295" s="12"/>
      <c r="F295" s="12"/>
      <c r="G295" s="14"/>
      <c r="H295" s="3"/>
      <c r="I295" s="3"/>
      <c r="S295" s="3"/>
      <c r="T295" s="3"/>
      <c r="U295" s="3"/>
    </row>
    <row r="296" spans="1:21" x14ac:dyDescent="0.25">
      <c r="A296" s="6"/>
      <c r="B296" s="6"/>
      <c r="C296" s="12"/>
      <c r="D296" s="12"/>
      <c r="E296" s="12"/>
      <c r="F296" s="12"/>
      <c r="G296" s="13"/>
      <c r="H296" s="3"/>
      <c r="I296" s="3"/>
      <c r="S296" s="3"/>
      <c r="T296" s="3"/>
      <c r="U296" s="3"/>
    </row>
    <row r="297" spans="1:21" x14ac:dyDescent="0.25">
      <c r="A297" s="6"/>
      <c r="B297" s="6"/>
      <c r="C297" s="5"/>
      <c r="D297" s="5"/>
      <c r="E297" s="5"/>
      <c r="F297" s="5"/>
      <c r="G297" s="5"/>
      <c r="H297" s="3"/>
      <c r="I297" s="3"/>
      <c r="S297" s="3"/>
      <c r="T297" s="3"/>
      <c r="U297" s="3"/>
    </row>
    <row r="298" spans="1:21" x14ac:dyDescent="0.25">
      <c r="A298" s="6"/>
      <c r="B298" s="6"/>
      <c r="C298" s="14"/>
      <c r="D298" s="5"/>
      <c r="E298" s="5"/>
      <c r="F298" s="5"/>
      <c r="G298" s="5"/>
      <c r="H298" s="3"/>
      <c r="I298" s="3"/>
      <c r="S298" s="3"/>
      <c r="T298" s="3"/>
      <c r="U298" s="3"/>
    </row>
    <row r="299" spans="1:21" x14ac:dyDescent="0.25">
      <c r="A299" s="6"/>
      <c r="B299" s="6"/>
      <c r="C299" s="14"/>
      <c r="D299" s="5"/>
      <c r="E299" s="5"/>
      <c r="F299" s="5"/>
      <c r="G299" s="5"/>
      <c r="H299" s="3"/>
      <c r="I299" s="3"/>
      <c r="S299" s="3"/>
      <c r="T299" s="3"/>
      <c r="U299" s="3"/>
    </row>
    <row r="300" spans="1:21" x14ac:dyDescent="0.25">
      <c r="A300" s="6"/>
      <c r="B300" s="6"/>
      <c r="C300" s="5"/>
      <c r="D300" s="5"/>
      <c r="E300" s="5"/>
      <c r="F300" s="5"/>
      <c r="G300" s="5"/>
      <c r="H300" s="3"/>
      <c r="I300" s="3"/>
      <c r="S300" s="3"/>
      <c r="T300" s="3"/>
      <c r="U300" s="3"/>
    </row>
    <row r="301" spans="1:21" x14ac:dyDescent="0.25">
      <c r="A301" s="6"/>
      <c r="B301" s="6"/>
      <c r="C301" s="14"/>
      <c r="D301" s="5"/>
      <c r="E301" s="5"/>
      <c r="F301" s="5"/>
      <c r="G301" s="5"/>
      <c r="H301" s="3"/>
      <c r="I301" s="3"/>
      <c r="S301" s="3"/>
      <c r="T301" s="3"/>
      <c r="U301" s="3"/>
    </row>
    <row r="302" spans="1:21" x14ac:dyDescent="0.25">
      <c r="A302" s="6"/>
      <c r="B302" s="6"/>
      <c r="C302" s="8"/>
      <c r="D302" s="5"/>
      <c r="E302" s="5"/>
      <c r="F302" s="5"/>
      <c r="G302" s="5"/>
      <c r="H302" s="3"/>
      <c r="I302" s="3"/>
      <c r="S302" s="3"/>
      <c r="T302" s="3"/>
      <c r="U302" s="3"/>
    </row>
    <row r="303" spans="1:21" x14ac:dyDescent="0.25">
      <c r="A303" s="6"/>
      <c r="B303" s="6"/>
      <c r="C303" s="8"/>
      <c r="D303" s="5"/>
      <c r="E303" s="5"/>
      <c r="F303" s="5"/>
      <c r="G303" s="5"/>
      <c r="H303" s="3"/>
      <c r="I303" s="3"/>
      <c r="S303" s="3"/>
      <c r="T303" s="3"/>
      <c r="U303" s="3"/>
    </row>
    <row r="304" spans="1:21" x14ac:dyDescent="0.25">
      <c r="A304" s="6"/>
      <c r="B304" s="6"/>
      <c r="C304" s="8"/>
      <c r="D304" s="5"/>
      <c r="E304" s="5"/>
      <c r="F304" s="5"/>
      <c r="G304" s="5"/>
      <c r="H304" s="3"/>
      <c r="I304" s="3"/>
      <c r="S304" s="3"/>
      <c r="T304" s="3"/>
      <c r="U304" s="3"/>
    </row>
    <row r="305" spans="1:21" x14ac:dyDescent="0.25">
      <c r="A305" s="6"/>
      <c r="B305" s="6"/>
      <c r="C305" s="8"/>
      <c r="D305" s="5"/>
      <c r="E305" s="5"/>
      <c r="F305" s="5"/>
      <c r="G305" s="5"/>
      <c r="H305" s="3"/>
      <c r="I305" s="3"/>
      <c r="S305" s="3"/>
      <c r="T305" s="3"/>
      <c r="U305" s="3"/>
    </row>
    <row r="306" spans="1:21" x14ac:dyDescent="0.25">
      <c r="A306" s="6"/>
      <c r="B306" s="6"/>
      <c r="C306" s="8"/>
      <c r="D306" s="5"/>
      <c r="E306" s="5"/>
      <c r="F306" s="5"/>
      <c r="G306" s="5"/>
      <c r="H306" s="3"/>
      <c r="I306" s="3"/>
      <c r="S306" s="3"/>
      <c r="T306" s="3"/>
      <c r="U306" s="3"/>
    </row>
    <row r="307" spans="1:21" x14ac:dyDescent="0.25">
      <c r="A307" s="6"/>
      <c r="B307" s="6"/>
      <c r="C307" s="8"/>
      <c r="D307" s="5"/>
      <c r="E307" s="5"/>
      <c r="F307" s="5"/>
      <c r="G307" s="5"/>
      <c r="H307" s="3"/>
      <c r="I307" s="3"/>
      <c r="S307" s="3"/>
      <c r="T307" s="3"/>
      <c r="U307" s="3"/>
    </row>
    <row r="308" spans="1:21" x14ac:dyDescent="0.25">
      <c r="A308" s="6"/>
      <c r="B308" s="6"/>
      <c r="C308" s="8"/>
      <c r="D308" s="5"/>
      <c r="E308" s="5"/>
      <c r="F308" s="5"/>
      <c r="G308" s="5"/>
      <c r="H308" s="3"/>
      <c r="I308" s="3"/>
      <c r="S308" s="3"/>
      <c r="T308" s="3"/>
      <c r="U308" s="3"/>
    </row>
    <row r="309" spans="1:21" x14ac:dyDescent="0.25">
      <c r="A309" s="6"/>
      <c r="B309" s="6"/>
      <c r="C309" s="8"/>
      <c r="D309" s="5"/>
      <c r="E309" s="5"/>
      <c r="F309" s="5"/>
      <c r="G309" s="5"/>
      <c r="H309" s="3"/>
      <c r="I309" s="3"/>
      <c r="S309" s="3"/>
      <c r="T309" s="3"/>
      <c r="U309" s="3"/>
    </row>
    <row r="310" spans="1:21" x14ac:dyDescent="0.25">
      <c r="A310" s="6"/>
      <c r="B310" s="6"/>
      <c r="C310" s="14"/>
      <c r="D310" s="5"/>
      <c r="E310" s="5"/>
      <c r="F310" s="5"/>
      <c r="G310" s="5"/>
      <c r="H310" s="3"/>
      <c r="I310" s="3"/>
      <c r="S310" s="3"/>
      <c r="T310" s="3"/>
      <c r="U310" s="3"/>
    </row>
    <row r="311" spans="1:21" x14ac:dyDescent="0.25">
      <c r="A311" s="6"/>
      <c r="B311" s="6"/>
      <c r="C311" s="8"/>
      <c r="D311" s="5"/>
      <c r="E311" s="5"/>
      <c r="F311" s="5"/>
      <c r="G311" s="5"/>
      <c r="H311" s="3"/>
      <c r="I311" s="3"/>
      <c r="S311" s="3"/>
      <c r="T311" s="3"/>
      <c r="U311" s="3"/>
    </row>
    <row r="312" spans="1:21" x14ac:dyDescent="0.25">
      <c r="A312" s="5"/>
      <c r="B312" s="5"/>
      <c r="C312" s="5"/>
      <c r="D312" s="5"/>
      <c r="E312" s="5"/>
      <c r="F312" s="5"/>
      <c r="G312" s="5"/>
      <c r="H312" s="3"/>
      <c r="I312" s="3"/>
      <c r="S312" s="3"/>
      <c r="T312" s="3"/>
      <c r="U312" s="3"/>
    </row>
    <row r="313" spans="1:21" x14ac:dyDescent="0.25">
      <c r="A313" s="6"/>
      <c r="B313" s="6"/>
      <c r="C313" s="8"/>
      <c r="D313" s="5"/>
      <c r="E313" s="5"/>
      <c r="F313" s="5"/>
      <c r="G313" s="5"/>
      <c r="H313" s="3"/>
      <c r="I313" s="3"/>
      <c r="S313" s="3"/>
      <c r="T313" s="3"/>
      <c r="U313" s="3"/>
    </row>
    <row r="314" spans="1:21" x14ac:dyDescent="0.25">
      <c r="A314" s="6"/>
      <c r="B314" s="6"/>
      <c r="C314" s="8"/>
      <c r="D314" s="5"/>
      <c r="E314" s="5"/>
      <c r="F314" s="5"/>
      <c r="G314" s="5"/>
      <c r="H314" s="3"/>
      <c r="I314" s="3"/>
      <c r="S314" s="3"/>
      <c r="T314" s="3"/>
      <c r="U314" s="3"/>
    </row>
    <row r="315" spans="1:21" x14ac:dyDescent="0.25">
      <c r="A315" s="5"/>
      <c r="B315" s="5"/>
      <c r="C315" s="5"/>
      <c r="D315" s="11"/>
      <c r="E315" s="11"/>
      <c r="F315" s="11"/>
      <c r="G315" s="11"/>
      <c r="H315" s="3"/>
      <c r="I315" s="3"/>
      <c r="S315" s="3"/>
      <c r="T315" s="3"/>
      <c r="U315" s="3"/>
    </row>
    <row r="316" spans="1:21" x14ac:dyDescent="0.25">
      <c r="A316" s="6"/>
      <c r="B316" s="6"/>
      <c r="C316" s="6"/>
      <c r="D316" s="15"/>
      <c r="E316" s="15"/>
      <c r="F316" s="15"/>
      <c r="G316" s="15"/>
      <c r="H316" s="3"/>
      <c r="I316" s="3"/>
      <c r="S316" s="3"/>
      <c r="T316" s="3"/>
      <c r="U316" s="3"/>
    </row>
    <row r="317" spans="1:21" x14ac:dyDescent="0.25">
      <c r="A317" s="6"/>
      <c r="B317" s="6"/>
      <c r="C317" s="6"/>
      <c r="D317" s="16"/>
      <c r="E317" s="16"/>
      <c r="F317" s="16"/>
      <c r="G317" s="16"/>
      <c r="H317" s="3"/>
      <c r="I317" s="3"/>
      <c r="S317" s="3"/>
      <c r="T317" s="3"/>
      <c r="U317" s="3"/>
    </row>
    <row r="318" spans="1:21" x14ac:dyDescent="0.25">
      <c r="A318" s="6"/>
      <c r="B318" s="6"/>
      <c r="C318" s="17"/>
      <c r="D318" s="18"/>
      <c r="E318" s="18"/>
      <c r="F318" s="18"/>
      <c r="G318" s="18"/>
      <c r="H318" s="3"/>
      <c r="I318" s="3"/>
      <c r="S318" s="3"/>
      <c r="T318" s="3"/>
      <c r="U318" s="3"/>
    </row>
    <row r="319" spans="1:21" x14ac:dyDescent="0.25">
      <c r="A319" s="6"/>
      <c r="B319" s="6"/>
      <c r="C319" s="17"/>
      <c r="D319" s="15"/>
      <c r="E319" s="15"/>
      <c r="F319" s="15"/>
      <c r="G319" s="15"/>
      <c r="H319" s="3"/>
      <c r="I319" s="3"/>
      <c r="S319" s="3"/>
      <c r="T319" s="3"/>
      <c r="U319" s="3"/>
    </row>
    <row r="320" spans="1:21" x14ac:dyDescent="0.25">
      <c r="A320" s="6"/>
      <c r="B320" s="6"/>
      <c r="C320" s="17"/>
      <c r="D320" s="16"/>
      <c r="E320" s="16"/>
      <c r="F320" s="16"/>
      <c r="G320" s="16"/>
      <c r="H320" s="3"/>
      <c r="I320" s="3"/>
      <c r="S320" s="3"/>
      <c r="T320" s="3"/>
      <c r="U320" s="3"/>
    </row>
    <row r="321" spans="1:21" x14ac:dyDescent="0.25">
      <c r="A321" s="6"/>
      <c r="B321" s="6"/>
      <c r="C321" s="17"/>
      <c r="D321" s="18"/>
      <c r="E321" s="18"/>
      <c r="F321" s="18"/>
      <c r="G321" s="18"/>
      <c r="H321" s="3"/>
      <c r="I321" s="3"/>
      <c r="S321" s="3"/>
      <c r="T321" s="3"/>
      <c r="U321" s="3"/>
    </row>
    <row r="322" spans="1:21" x14ac:dyDescent="0.25">
      <c r="A322" s="6"/>
      <c r="B322" s="6"/>
      <c r="C322" s="17"/>
      <c r="D322" s="15"/>
      <c r="E322" s="15"/>
      <c r="F322" s="15"/>
      <c r="G322" s="15"/>
      <c r="H322" s="3"/>
      <c r="I322" s="3"/>
      <c r="S322" s="3"/>
      <c r="T322" s="3"/>
      <c r="U322" s="3"/>
    </row>
    <row r="323" spans="1:21" x14ac:dyDescent="0.25">
      <c r="A323" s="6"/>
      <c r="B323" s="6"/>
      <c r="C323" s="17"/>
      <c r="D323" s="16"/>
      <c r="E323" s="16"/>
      <c r="F323" s="16"/>
      <c r="G323" s="16"/>
      <c r="H323" s="3"/>
      <c r="I323" s="3"/>
      <c r="S323" s="3"/>
      <c r="T323" s="3"/>
      <c r="U323" s="3"/>
    </row>
    <row r="324" spans="1:21" x14ac:dyDescent="0.25">
      <c r="A324" s="6"/>
      <c r="B324" s="6"/>
      <c r="C324" s="17"/>
      <c r="D324" s="18"/>
      <c r="E324" s="18"/>
      <c r="F324" s="18"/>
      <c r="G324" s="18"/>
      <c r="H324" s="3"/>
      <c r="I324" s="3"/>
      <c r="S324" s="3"/>
      <c r="T324" s="3"/>
      <c r="U324" s="3"/>
    </row>
    <row r="325" spans="1:21" x14ac:dyDescent="0.25">
      <c r="A325" s="6"/>
      <c r="B325" s="6"/>
      <c r="C325" s="17"/>
      <c r="D325" s="15"/>
      <c r="E325" s="15"/>
      <c r="F325" s="15"/>
      <c r="G325" s="15"/>
      <c r="H325" s="3"/>
      <c r="I325" s="3"/>
      <c r="S325" s="3"/>
      <c r="T325" s="3"/>
      <c r="U325" s="3"/>
    </row>
    <row r="326" spans="1:21" x14ac:dyDescent="0.25">
      <c r="A326" s="6"/>
      <c r="B326" s="6"/>
      <c r="C326" s="17"/>
      <c r="D326" s="16"/>
      <c r="E326" s="16"/>
      <c r="F326" s="16"/>
      <c r="G326" s="16"/>
      <c r="H326" s="3"/>
      <c r="I326" s="3"/>
      <c r="S326" s="3"/>
      <c r="T326" s="3"/>
      <c r="U326" s="3"/>
    </row>
    <row r="327" spans="1:21" x14ac:dyDescent="0.25">
      <c r="A327" s="6"/>
      <c r="B327" s="6"/>
      <c r="C327" s="17"/>
      <c r="D327" s="18"/>
      <c r="E327" s="18"/>
      <c r="F327" s="18"/>
      <c r="G327" s="18"/>
      <c r="H327" s="3"/>
      <c r="I327" s="3"/>
      <c r="S327" s="3"/>
      <c r="T327" s="3"/>
      <c r="U327" s="3"/>
    </row>
    <row r="328" spans="1:21" x14ac:dyDescent="0.25">
      <c r="A328" s="6"/>
      <c r="B328" s="6"/>
      <c r="C328" s="17"/>
      <c r="D328" s="15"/>
      <c r="E328" s="15"/>
      <c r="F328" s="15"/>
      <c r="G328" s="15"/>
      <c r="H328" s="3"/>
      <c r="I328" s="3"/>
      <c r="S328" s="3"/>
      <c r="T328" s="3"/>
      <c r="U328" s="3"/>
    </row>
    <row r="329" spans="1:21" x14ac:dyDescent="0.25">
      <c r="A329" s="6"/>
      <c r="B329" s="6"/>
      <c r="C329" s="17"/>
      <c r="D329" s="16"/>
      <c r="E329" s="16"/>
      <c r="F329" s="16"/>
      <c r="G329" s="16"/>
      <c r="H329" s="3"/>
      <c r="I329" s="3"/>
      <c r="S329" s="3"/>
      <c r="T329" s="3"/>
      <c r="U329" s="3"/>
    </row>
    <row r="330" spans="1:21" x14ac:dyDescent="0.25">
      <c r="A330" s="6"/>
      <c r="B330" s="6"/>
      <c r="C330" s="17"/>
      <c r="D330" s="18"/>
      <c r="E330" s="18"/>
      <c r="F330" s="18"/>
      <c r="G330" s="18"/>
      <c r="H330" s="3"/>
      <c r="I330" s="3"/>
      <c r="S330" s="3"/>
      <c r="T330" s="3"/>
      <c r="U330" s="3"/>
    </row>
    <row r="331" spans="1:21" x14ac:dyDescent="0.25">
      <c r="A331" s="6"/>
      <c r="B331" s="6"/>
      <c r="C331" s="17"/>
      <c r="D331" s="15"/>
      <c r="E331" s="15"/>
      <c r="F331" s="15"/>
      <c r="G331" s="15"/>
      <c r="H331" s="3"/>
      <c r="I331" s="3"/>
      <c r="S331" s="3"/>
      <c r="T331" s="3"/>
      <c r="U331" s="3"/>
    </row>
    <row r="332" spans="1:21" x14ac:dyDescent="0.25">
      <c r="A332" s="6"/>
      <c r="B332" s="6"/>
      <c r="C332" s="17"/>
      <c r="D332" s="16"/>
      <c r="E332" s="16"/>
      <c r="F332" s="16"/>
      <c r="G332" s="16"/>
      <c r="H332" s="3"/>
      <c r="I332" s="3"/>
      <c r="S332" s="3"/>
      <c r="T332" s="3"/>
      <c r="U332" s="3"/>
    </row>
    <row r="333" spans="1:21" x14ac:dyDescent="0.25">
      <c r="A333" s="6"/>
      <c r="B333" s="6"/>
      <c r="C333" s="17"/>
      <c r="D333" s="18"/>
      <c r="E333" s="18"/>
      <c r="F333" s="18"/>
      <c r="G333" s="18"/>
      <c r="H333" s="3"/>
      <c r="I333" s="3"/>
      <c r="S333" s="3"/>
      <c r="T333" s="3"/>
      <c r="U333" s="3"/>
    </row>
    <row r="334" spans="1:21" x14ac:dyDescent="0.25">
      <c r="A334" s="6"/>
      <c r="B334" s="6"/>
      <c r="C334" s="17"/>
      <c r="D334" s="15"/>
      <c r="E334" s="15"/>
      <c r="F334" s="15"/>
      <c r="G334" s="15"/>
      <c r="H334" s="3"/>
      <c r="I334" s="3"/>
      <c r="S334" s="3"/>
      <c r="T334" s="3"/>
      <c r="U334" s="3"/>
    </row>
    <row r="335" spans="1:21" x14ac:dyDescent="0.25">
      <c r="A335" s="6"/>
      <c r="B335" s="6"/>
      <c r="C335" s="17"/>
      <c r="D335" s="16"/>
      <c r="E335" s="16"/>
      <c r="F335" s="16"/>
      <c r="G335" s="16"/>
      <c r="H335" s="3"/>
      <c r="I335" s="3"/>
      <c r="S335" s="3"/>
      <c r="T335" s="3"/>
      <c r="U335" s="3"/>
    </row>
    <row r="336" spans="1:21" x14ac:dyDescent="0.25">
      <c r="A336" s="6"/>
      <c r="B336" s="6"/>
      <c r="C336" s="17"/>
      <c r="D336" s="18"/>
      <c r="E336" s="18"/>
      <c r="F336" s="18"/>
      <c r="G336" s="18"/>
      <c r="H336" s="3"/>
      <c r="I336" s="3"/>
      <c r="S336" s="3"/>
      <c r="T336" s="3"/>
      <c r="U336" s="3"/>
    </row>
    <row r="337" spans="8:21" x14ac:dyDescent="0.25">
      <c r="H337" s="3"/>
      <c r="I337" s="3"/>
      <c r="S337" s="3"/>
      <c r="T337" s="3"/>
      <c r="U337" s="3"/>
    </row>
    <row r="338" spans="8:21" x14ac:dyDescent="0.25">
      <c r="H338" s="3"/>
      <c r="I338" s="3"/>
      <c r="S338" s="3"/>
      <c r="T338" s="3"/>
      <c r="U338" s="3"/>
    </row>
    <row r="339" spans="8:21" x14ac:dyDescent="0.25">
      <c r="H339" s="3"/>
      <c r="I339" s="3"/>
      <c r="S339" s="3"/>
      <c r="T339" s="3"/>
      <c r="U339" s="3"/>
    </row>
    <row r="340" spans="8:21" x14ac:dyDescent="0.25">
      <c r="H340" s="3"/>
      <c r="I340" s="3"/>
      <c r="S340" s="3"/>
      <c r="T340" s="3"/>
      <c r="U340" s="3"/>
    </row>
    <row r="341" spans="8:21" x14ac:dyDescent="0.25">
      <c r="H341" s="3"/>
      <c r="I341" s="3"/>
      <c r="S341" s="3"/>
      <c r="T341" s="3"/>
      <c r="U341" s="3"/>
    </row>
    <row r="342" spans="8:21" x14ac:dyDescent="0.25">
      <c r="H342" s="3"/>
      <c r="I342" s="3"/>
      <c r="S342" s="3"/>
      <c r="T342" s="3"/>
      <c r="U342" s="3"/>
    </row>
    <row r="343" spans="8:21" x14ac:dyDescent="0.25">
      <c r="H343" s="3"/>
      <c r="I343" s="3"/>
      <c r="S343" s="3"/>
      <c r="T343" s="3"/>
      <c r="U343" s="3"/>
    </row>
    <row r="344" spans="8:21" x14ac:dyDescent="0.25">
      <c r="H344" s="3"/>
      <c r="I344" s="3"/>
      <c r="S344" s="3"/>
      <c r="T344" s="3"/>
      <c r="U344" s="3"/>
    </row>
    <row r="345" spans="8:21" x14ac:dyDescent="0.25">
      <c r="H345" s="3"/>
      <c r="I345" s="3"/>
      <c r="S345" s="3"/>
      <c r="T345" s="3"/>
      <c r="U345" s="3"/>
    </row>
    <row r="346" spans="8:21" x14ac:dyDescent="0.25">
      <c r="H346" s="3"/>
      <c r="I346" s="3"/>
      <c r="S346" s="3"/>
      <c r="T346" s="3"/>
      <c r="U346" s="3"/>
    </row>
    <row r="347" spans="8:21" x14ac:dyDescent="0.25">
      <c r="H347" s="3"/>
      <c r="I347" s="3"/>
      <c r="S347" s="3"/>
      <c r="T347" s="3"/>
      <c r="U347" s="3"/>
    </row>
    <row r="348" spans="8:21" x14ac:dyDescent="0.25">
      <c r="H348" s="3"/>
      <c r="I348" s="3"/>
      <c r="S348" s="3"/>
      <c r="T348" s="3"/>
      <c r="U348" s="3"/>
    </row>
    <row r="349" spans="8:21" x14ac:dyDescent="0.25">
      <c r="H349" s="3"/>
      <c r="I349" s="3"/>
      <c r="S349" s="3"/>
      <c r="T349" s="3"/>
      <c r="U349" s="3"/>
    </row>
    <row r="350" spans="8:21" x14ac:dyDescent="0.25">
      <c r="H350" s="3"/>
      <c r="I350" s="3"/>
      <c r="S350" s="3"/>
      <c r="T350" s="3"/>
      <c r="U350" s="3"/>
    </row>
    <row r="351" spans="8:21" x14ac:dyDescent="0.25">
      <c r="H351" s="3"/>
      <c r="I351" s="3"/>
      <c r="S351" s="3"/>
      <c r="T351" s="3"/>
      <c r="U351" s="3"/>
    </row>
    <row r="352" spans="8:21" x14ac:dyDescent="0.25">
      <c r="H352" s="3"/>
      <c r="I352" s="3"/>
      <c r="S352" s="3"/>
      <c r="T352" s="3"/>
      <c r="U352" s="3"/>
    </row>
    <row r="353" spans="8:21" x14ac:dyDescent="0.25">
      <c r="H353" s="3"/>
      <c r="I353" s="3"/>
      <c r="S353" s="3"/>
      <c r="T353" s="3"/>
      <c r="U353" s="3"/>
    </row>
    <row r="354" spans="8:21" x14ac:dyDescent="0.25">
      <c r="H354" s="3"/>
      <c r="I354" s="3"/>
      <c r="S354" s="3"/>
      <c r="T354" s="3"/>
      <c r="U354" s="3"/>
    </row>
    <row r="355" spans="8:21" x14ac:dyDescent="0.25">
      <c r="H355" s="3"/>
      <c r="I355" s="3"/>
      <c r="S355" s="3"/>
      <c r="T355" s="3"/>
      <c r="U355" s="3"/>
    </row>
    <row r="356" spans="8:21" x14ac:dyDescent="0.25">
      <c r="H356" s="3"/>
      <c r="I356" s="3"/>
      <c r="S356" s="3"/>
      <c r="T356" s="3"/>
      <c r="U356" s="3"/>
    </row>
    <row r="357" spans="8:21" x14ac:dyDescent="0.25">
      <c r="H357" s="3"/>
      <c r="I357" s="3"/>
      <c r="S357" s="3"/>
      <c r="T357" s="3"/>
      <c r="U357" s="3"/>
    </row>
    <row r="358" spans="8:21" x14ac:dyDescent="0.25">
      <c r="H358" s="3"/>
      <c r="I358" s="3"/>
      <c r="S358" s="3"/>
      <c r="T358" s="3"/>
      <c r="U358" s="3"/>
    </row>
  </sheetData>
  <sheetProtection algorithmName="SHA-512" hashValue="Z7pEArhg6AYZaFp0Nv83/xRsb+pK9/vmQW+va9xYGCGh2T6IuCo/YW8wDkeb0C/eaZmveWXI1gX959NZOG5MpQ==" saltValue="77iQTinX4uzr8Sz5wSyI5w==" spinCount="100000" sheet="1" selectLockedCells="1"/>
  <mergeCells count="136">
    <mergeCell ref="A244:B244"/>
    <mergeCell ref="A245:B245"/>
    <mergeCell ref="A246:B246"/>
    <mergeCell ref="C42:G42"/>
    <mergeCell ref="C44:G44"/>
    <mergeCell ref="C45:G45"/>
    <mergeCell ref="C46:G46"/>
    <mergeCell ref="C47:G47"/>
    <mergeCell ref="A236:B236"/>
    <mergeCell ref="A237:B237"/>
    <mergeCell ref="A238:B238"/>
    <mergeCell ref="A239:B239"/>
    <mergeCell ref="A240:B240"/>
    <mergeCell ref="A242:B242"/>
    <mergeCell ref="A243:B243"/>
    <mergeCell ref="A241:G241"/>
    <mergeCell ref="A234:B234"/>
    <mergeCell ref="A235:B235"/>
    <mergeCell ref="B26:G26"/>
    <mergeCell ref="C43:G43"/>
    <mergeCell ref="A227:B227"/>
    <mergeCell ref="A228:B228"/>
    <mergeCell ref="A229:B229"/>
    <mergeCell ref="A230:B230"/>
    <mergeCell ref="A231:B231"/>
    <mergeCell ref="A232:B232"/>
    <mergeCell ref="A233:B233"/>
    <mergeCell ref="A161:G161"/>
    <mergeCell ref="A163:F163"/>
    <mergeCell ref="A87:G87"/>
    <mergeCell ref="A91:G91"/>
    <mergeCell ref="A105:G105"/>
    <mergeCell ref="A116:G116"/>
    <mergeCell ref="A80:B80"/>
    <mergeCell ref="A81:B81"/>
    <mergeCell ref="A82:B82"/>
    <mergeCell ref="A83:B83"/>
    <mergeCell ref="A119:A120"/>
    <mergeCell ref="C119:C120"/>
    <mergeCell ref="D119:D120"/>
    <mergeCell ref="E119:E120"/>
    <mergeCell ref="F119:F120"/>
    <mergeCell ref="B25:G25"/>
    <mergeCell ref="B27:G27"/>
    <mergeCell ref="B28:G28"/>
    <mergeCell ref="B29:C29"/>
    <mergeCell ref="A211:B211"/>
    <mergeCell ref="A212:B212"/>
    <mergeCell ref="A174:G174"/>
    <mergeCell ref="A180:G180"/>
    <mergeCell ref="A187:G187"/>
    <mergeCell ref="C196:F196"/>
    <mergeCell ref="A122:F122"/>
    <mergeCell ref="A123:G123"/>
    <mergeCell ref="A124:G124"/>
    <mergeCell ref="A142:G142"/>
    <mergeCell ref="A144:F144"/>
    <mergeCell ref="A145:G145"/>
    <mergeCell ref="A148:G148"/>
    <mergeCell ref="A201:G201"/>
    <mergeCell ref="A150:F150"/>
    <mergeCell ref="A152:G152"/>
    <mergeCell ref="A155:C156"/>
    <mergeCell ref="D155:D156"/>
    <mergeCell ref="A166:G166"/>
    <mergeCell ref="C172:F172"/>
    <mergeCell ref="A248:G248"/>
    <mergeCell ref="A250:G263"/>
    <mergeCell ref="A95:G95"/>
    <mergeCell ref="A146:G146"/>
    <mergeCell ref="A184:G184"/>
    <mergeCell ref="B119:B120"/>
    <mergeCell ref="A205:B205"/>
    <mergeCell ref="A206:B206"/>
    <mergeCell ref="A207:B207"/>
    <mergeCell ref="A200:G200"/>
    <mergeCell ref="A213:B213"/>
    <mergeCell ref="A214:B214"/>
    <mergeCell ref="A215:B215"/>
    <mergeCell ref="A216:B216"/>
    <mergeCell ref="A217:B217"/>
    <mergeCell ref="A218:B218"/>
    <mergeCell ref="A219:B219"/>
    <mergeCell ref="A220:B220"/>
    <mergeCell ref="A221:B221"/>
    <mergeCell ref="A222:B222"/>
    <mergeCell ref="A223:B223"/>
    <mergeCell ref="A224:B224"/>
    <mergeCell ref="A225:B225"/>
    <mergeCell ref="A226:B226"/>
    <mergeCell ref="C32:G32"/>
    <mergeCell ref="C33:G33"/>
    <mergeCell ref="A35:G35"/>
    <mergeCell ref="A84:B84"/>
    <mergeCell ref="A85:B85"/>
    <mergeCell ref="A65:G65"/>
    <mergeCell ref="F37:G37"/>
    <mergeCell ref="A39:G39"/>
    <mergeCell ref="A57:F57"/>
    <mergeCell ref="A58:G58"/>
    <mergeCell ref="A59:G59"/>
    <mergeCell ref="A60:G60"/>
    <mergeCell ref="A50:G50"/>
    <mergeCell ref="A52:F52"/>
    <mergeCell ref="A53:G53"/>
    <mergeCell ref="A67:G67"/>
    <mergeCell ref="A69:F69"/>
    <mergeCell ref="A70:G70"/>
    <mergeCell ref="A72:G72"/>
    <mergeCell ref="A74:F74"/>
    <mergeCell ref="A75:G75"/>
    <mergeCell ref="A78:G78"/>
    <mergeCell ref="A265:G265"/>
    <mergeCell ref="A6:G6"/>
    <mergeCell ref="A7:G7"/>
    <mergeCell ref="A8:G8"/>
    <mergeCell ref="A9:G9"/>
    <mergeCell ref="H9:I9"/>
    <mergeCell ref="A10:G10"/>
    <mergeCell ref="A12:G12"/>
    <mergeCell ref="A14:F14"/>
    <mergeCell ref="A15:G15"/>
    <mergeCell ref="A208:B208"/>
    <mergeCell ref="A209:B209"/>
    <mergeCell ref="D48:F48"/>
    <mergeCell ref="A17:F17"/>
    <mergeCell ref="A18:G18"/>
    <mergeCell ref="A19:G19"/>
    <mergeCell ref="A20:G20"/>
    <mergeCell ref="A22:G22"/>
    <mergeCell ref="B24:G24"/>
    <mergeCell ref="A55:G55"/>
    <mergeCell ref="A62:G62"/>
    <mergeCell ref="A64:F64"/>
    <mergeCell ref="A210:B210"/>
    <mergeCell ref="C31:G31"/>
  </mergeCells>
  <conditionalFormatting sqref="A124:B124">
    <cfRule type="cellIs" dxfId="16" priority="3" stopIfTrue="1" operator="equal">
      <formula>"Please Freefax the previous actuarial report and defined pension design minutes to 1800 103 123."</formula>
    </cfRule>
  </conditionalFormatting>
  <conditionalFormatting sqref="A15:G15 A18:G20 A53:G54 A55:B55 A56:G56 A62:B62 A63:G63 A65:G66 A67:B67 A123:G123 A145:G147">
    <cfRule type="cellIs" dxfId="15" priority="20" stopIfTrue="1" operator="equal">
      <formula>"Please Freefax the previous actuarial report and defined pension design minutes to 1800 103 123."</formula>
    </cfRule>
  </conditionalFormatting>
  <conditionalFormatting sqref="A58:G61">
    <cfRule type="cellIs" dxfId="14" priority="1" stopIfTrue="1" operator="equal">
      <formula>"Please Freefax the previous actuarial report and defined pension design minutes to 1800 103 123."</formula>
    </cfRule>
  </conditionalFormatting>
  <conditionalFormatting sqref="C264 C269:C270 C302:C309 C311 C313:C314">
    <cfRule type="cellIs" dxfId="13" priority="8" stopIfTrue="1" operator="equal">
      <formula>"done"</formula>
    </cfRule>
  </conditionalFormatting>
  <conditionalFormatting sqref="C266">
    <cfRule type="cellIs" dxfId="12" priority="12" stopIfTrue="1" operator="equal">
      <formula>"done"</formula>
    </cfRule>
  </conditionalFormatting>
  <conditionalFormatting sqref="C267:C268">
    <cfRule type="cellIs" dxfId="11" priority="13" stopIfTrue="1" operator="equal">
      <formula>"done - please ensure name is in FULL (but don't include ATF details)"</formula>
    </cfRule>
  </conditionalFormatting>
  <conditionalFormatting sqref="C271">
    <cfRule type="cellIs" dxfId="10" priority="16" stopIfTrue="1" operator="equal">
      <formula>"Please send through a copy of the previous actuarial certificate with this application."</formula>
    </cfRule>
    <cfRule type="cellIs" dxfId="9" priority="17" stopIfTrue="1" operator="equal">
      <formula>"done"</formula>
    </cfRule>
  </conditionalFormatting>
  <conditionalFormatting sqref="C272:F272">
    <cfRule type="cellIs" dxfId="8" priority="10" stopIfTrue="1" operator="equal">
      <formula>"done - please ensure you have the correct Financial Year (usually previous Financial Year)"</formula>
    </cfRule>
  </conditionalFormatting>
  <conditionalFormatting sqref="C274:F276 C279:F280 C282:F283 C285:F296 G287:G295 C298:C299 C301 C310">
    <cfRule type="cellIs" dxfId="7" priority="9" stopIfTrue="1" operator="equal">
      <formula>"done"</formula>
    </cfRule>
  </conditionalFormatting>
  <conditionalFormatting sqref="C149:G149 A150:B150">
    <cfRule type="cellIs" dxfId="6" priority="2" stopIfTrue="1" operator="equal">
      <formula>"Please Freefax the previous actuarial report and defined pension design minutes to 1800 103 123."</formula>
    </cfRule>
  </conditionalFormatting>
  <conditionalFormatting sqref="D318:G318 D321:G321 D324:G324 D327:G327 D330:G330 D333:G333 D336:G336">
    <cfRule type="cellIs" dxfId="5" priority="18" stopIfTrue="1" operator="lessThan">
      <formula>-2</formula>
    </cfRule>
    <cfRule type="cellIs" dxfId="4" priority="19" stopIfTrue="1" operator="greaterThan">
      <formula>2</formula>
    </cfRule>
  </conditionalFormatting>
  <conditionalFormatting sqref="G199">
    <cfRule type="cellIs" dxfId="3" priority="14" stopIfTrue="1" operator="lessThan">
      <formula>-1</formula>
    </cfRule>
    <cfRule type="cellIs" dxfId="2" priority="15" stopIfTrue="1" operator="greaterThan">
      <formula>1</formula>
    </cfRule>
  </conditionalFormatting>
  <conditionalFormatting sqref="H283:I283 G284">
    <cfRule type="cellIs" dxfId="1" priority="21" stopIfTrue="1" operator="equal">
      <formula>"NO DEFINED BENEFIT PENSIONS - This is not the correct form!"</formula>
    </cfRule>
  </conditionalFormatting>
  <conditionalFormatting sqref="H284:I284 G285">
    <cfRule type="cellIs" dxfId="0" priority="22" stopIfTrue="1" operator="equal">
      <formula>"You require the 283 form not the DBP form."</formula>
    </cfRule>
  </conditionalFormatting>
  <dataValidations count="49">
    <dataValidation allowBlank="1" showErrorMessage="1" promptTitle="Transfers Between Accounts" prompt="_x000a_Show a negative number to indicate an amount transferred OUT OF an account, and show a positive number to indicate an amount transferred INTO an account._x000a__x000a_Used for pension commencement/commutation_x000a__x000a_The sum of all of the INTERNAL TRANSFERS should be ZERO!" sqref="C188:F191 C185:F186" xr:uid="{00000000-0002-0000-0000-000000000000}"/>
    <dataValidation type="date" allowBlank="1" showErrorMessage="1" errorTitle="Commencement Date" error="Please check details - This date is either BEFORE the start of the financial year or AFTER 30th June of financial year._x000a__x000a_Ensure Financial Year section of form has been completed correctly." promptTitle="Commencement Date (AP2)" prompt="_x000a_What date was the second Account-Based Pension purchased/started?" sqref="C101:F101 C107:F107 C97:F97 C111:F111" xr:uid="{00000000-0002-0000-0000-000001000000}">
      <formula1>StartFinYear</formula1>
      <formula2>EndFinYear</formula2>
    </dataValidation>
    <dataValidation allowBlank="1" showErrorMessage="1" promptTitle="Defined Benefit Pension" prompt="Complying Pensions (but not Market-Linked/Term-Allocated Pensions)._x000a__x000a_Lifetime Complying, Life Expectancy (Term) Complying or Commutable (Flexi) Pensions." sqref="C121:F121" xr:uid="{00000000-0002-0000-0000-000002000000}"/>
    <dataValidation type="list" allowBlank="1" showErrorMessage="1" promptTitle="Which Financial Year" prompt="_x000a_Our certificate will be in 2 parts: Pension Adequacy for the year ahead, Tax Exemption for the previous year.  _x000a__x000a_If you provide details for 2005/06, we will prepare adequacy for 2006/07 and tax for 2005/06." sqref="G14" xr:uid="{00000000-0002-0000-0000-000003000000}">
      <formula1>finyears</formula1>
    </dataValidation>
    <dataValidation allowBlank="1" showErrorMessage="1" promptTitle="Phone Area Code" prompt="Please choose the appropritate area code for the Contact Persons Phone Number._x000a__x000a_If the Phone Number is a mobile, 1300 or 1800 number, please choose the blank Phone Area Code." sqref="E30" xr:uid="{00000000-0002-0000-0000-000004000000}"/>
    <dataValidation allowBlank="1" showErrorMessage="1" promptTitle="Contact Phone Number" prompt="Please provide the best phone number for us to use to call the Contact Person for any clarification or further information._x000a__x000a_Please enter Area Code in the specially marked field." sqref="G30" xr:uid="{00000000-0002-0000-0000-000005000000}"/>
    <dataValidation allowBlank="1" showInputMessage="1" showErrorMessage="1" promptTitle="Contact Phone Number" prompt="_x000a_Best number to get in touch with Contact Person (above)" sqref="F30" xr:uid="{00000000-0002-0000-0000-000006000000}"/>
    <dataValidation allowBlank="1" showErrorMessage="1" promptTitle="Postal Address          (line 2)" prompt="_x000a_Town/Suburb/City STATE Postcode_x000a__x000a_(e.g. HOBART TAS 7001)" sqref="B28" xr:uid="{00000000-0002-0000-0000-000007000000}"/>
    <dataValidation allowBlank="1" showErrorMessage="1" promptTitle="Additional Email Address" prompt="If you would like, we can also send a copy of the certificate and invoice to a second email address._x000a__x000a_This is not compulsory, but we find that some clients choose to have a copy sent to a supervisor or to the Trustees." sqref="C36:C38 C34" xr:uid="{00000000-0002-0000-0000-000008000000}"/>
    <dataValidation type="list" allowBlank="1" showInputMessage="1" showErrorMessage="1" promptTitle="Which Financial Year" prompt="_x000a_Our certificate will be in 2 parts: Pension Adequacy for the year ahead, Tax Exemption for the previous year.  _x000a__x000a_If you provide details for 2005/06, we will prepare adequacy for 2006/07 and tax for 2005/06." sqref="G48:G49" xr:uid="{00000000-0002-0000-0000-000009000000}">
      <formula1>finyears</formula1>
    </dataValidation>
    <dataValidation type="list" allowBlank="1" showErrorMessage="1" promptTitle="Previous Certificate Bendzulla?" prompt="_x000a_Did Bendzulla Actuarial provide the most recent actuarial certificate for this fund?" sqref="G73:G74 G76 G150 G52 G64 G69 G17 G122 G144 G71" xr:uid="{00000000-0002-0000-0000-00000A000000}">
      <formula1>"Yes,No"</formula1>
    </dataValidation>
    <dataValidation allowBlank="1" showErrorMessage="1" promptTitle="Account-Based Pension Payments" prompt="What was the total paid to this member from their first Account-Based Pension for the financial year in question._x000a__x000a_Don't include ETP withdrawals here - list them below." sqref="C181:F181 C183" xr:uid="{00000000-0002-0000-0000-00000B000000}"/>
    <dataValidation type="date" allowBlank="1" showErrorMessage="1" errorTitle="Date Ceased" error="Only include date if pension ceased during financial year in question.  _x000a__x000a_Ensure Financial Year section of form has been completed correctly." promptTitle="Date Account-Based Pens2 Ceased" prompt="_x000a_Only include if pension ceased during the financial year in question." sqref="C109:F109 C113:F113 C99:F99 C103:F103" xr:uid="{00000000-0002-0000-0000-00000C000000}">
      <formula1>startfin</formula1>
      <formula2>endfin</formula2>
    </dataValidation>
    <dataValidation type="date" allowBlank="1" showErrorMessage="1" errorTitle="Invalid Date" error="Please check that date being entered (in DD/MM/YYYY format) is in the Financial Year listed earlier in the form." promptTitle="Date Member Exited Fund" prompt="_x000a_Only required if member exited during the financial year in question._x000a__x000a_Will only accept dates within Financial Year indicated above." sqref="C85:F85" xr:uid="{00000000-0002-0000-0000-00000D000000}">
      <formula1>startfin</formula1>
      <formula2>endfin</formula2>
    </dataValidation>
    <dataValidation allowBlank="1" showErrorMessage="1" promptTitle="Date Member Joined Fund" prompt="_x000a_Only required if member joined during the financial year in question." sqref="C84:F84" xr:uid="{00000000-0002-0000-0000-00000E000000}"/>
    <dataValidation type="date" operator="lessThanOrEqual" allowBlank="1" showErrorMessage="1" promptTitle="Date of Birth of Members" prompt="_x000a_Double-check for correctness" sqref="C82:F82" xr:uid="{00000000-0002-0000-0000-00000F000000}">
      <formula1>startfin</formula1>
    </dataValidation>
    <dataValidation allowBlank="1" showErrorMessage="1" promptTitle="Name of each Fund Member" prompt="_x000a_Please put only the members Firstname and Surname in here. _x000a__x000a_If the fund has a RESERVE, please include it as a member (if sufficient room) otherwise put details in COMMENTS section (at bottom of form)." sqref="C81:F81" xr:uid="{00000000-0002-0000-0000-000010000000}"/>
    <dataValidation type="list" allowBlank="1" showErrorMessage="1" sqref="C83:F83" xr:uid="{00000000-0002-0000-0000-000011000000}">
      <formula1>"Male,Female"</formula1>
    </dataValidation>
    <dataValidation type="list" allowBlank="1" showErrorMessage="1" promptTitle="Account-Based Pension 1" prompt="_x000a_Iindicate if member had an Account-Based Pension at any time during the financial year in question._x000a__x000a_These include Allocated, Market-Linked/Term-Allocated, Transition to Retirement and Account-Based Pensions/Income Streams." sqref="C93:F93" xr:uid="{00000000-0002-0000-0000-000012000000}">
      <formula1>"Yes,No"</formula1>
    </dataValidation>
    <dataValidation type="list" allowBlank="1" showErrorMessage="1" promptTitle="Accumulation Account for Member" prompt="_x000a_Indicate all non-pension accounts - including any reserves that may not be allocated to members._x000a__x000a_If there is insufficient room for reserve account details, please include in the COMMENTS section at the bottom of the form." sqref="C89:F89" xr:uid="{00000000-0002-0000-0000-000013000000}">
      <formula1>"Yes,No"</formula1>
    </dataValidation>
    <dataValidation allowBlank="1" showErrorMessage="1" promptTitle="Net Income per Member" prompt="_x000a_Include all movements in asset value for the year._x000a__x000a_INCLUDE ALL REALISED AND UNREALISED CAPITAL GAINS/LOSSES." sqref="C179:F179" xr:uid="{00000000-0002-0000-0000-000014000000}"/>
    <dataValidation type="decimal" operator="greaterThanOrEqual" allowBlank="1" showErrorMessage="1" errorTitle="External Roll-Ins" error="Must be a non-negative number!" promptTitle="External Roll-Ins (Transfers In)" prompt="_x000a_This should NOT include INTERNAL TRANSFERS - see Transfers Between Accounts below._x000a__x000a_Assets rolled into the fund from an external source." sqref="C178:F178" xr:uid="{00000000-0002-0000-0000-000015000000}">
      <formula1>0</formula1>
    </dataValidation>
    <dataValidation type="decimal" operator="greaterThanOrEqual" allowBlank="1" showErrorMessage="1" errorTitle="Defined Benefit Pensions" error="Must be a non-negative number!" promptTitle="Assets Backing Defined Pensions" prompt="What was the total assets backing the Defined Benefit Pensions (per member) at the start of the financial year in question?  _x000a__x000a_Include Pension Reserves (Mortality Reserve, Investment Reserve &amp; Surplus) in this figure." sqref="C171:F171 G172 G196" xr:uid="{00000000-0002-0000-0000-000016000000}">
      <formula1>0</formula1>
    </dataValidation>
    <dataValidation type="decimal" operator="greaterThanOrEqual" allowBlank="1" showErrorMessage="1" errorTitle="Non Pension Accounts" error="Must be a non-negative number!" promptTitle="Non Pension Accounts" prompt="These are ACCUMULATION ACCOUNTS - please provide the opening balances for any accumulation accounts for members._x000a__x000a_Please also include RESERVE accounts if there is sufficient room (if not please list details in COMMENTS at bottom of form)." sqref="C169:F170" xr:uid="{00000000-0002-0000-0000-000017000000}">
      <formula1>0</formula1>
    </dataValidation>
    <dataValidation type="decimal" operator="greaterThanOrEqual" allowBlank="1" showErrorMessage="1" errorTitle="Contributions error" error="Must be a non-negative number!" promptTitle="Contributions" prompt="_x000a_Show the total contributions per member._x000a__x000a_No need to separate Taxable from Non-taxable contributions, it doesn't affect the calculations at all." sqref="C175:F177" xr:uid="{00000000-0002-0000-0000-000018000000}">
      <formula1>0</formula1>
    </dataValidation>
    <dataValidation type="list" allowBlank="1" showErrorMessage="1" promptTitle="Long Term Investment Strategy" prompt="_x000a_What is the Long Term Investment Strategy that the Trustees have chosen for the fund?_x000a__x000a_If the Trust Deed is ambiguous about this, please reflect the CURRENT INVESMENT STRATEGY." sqref="D155:D156" xr:uid="{00000000-0002-0000-0000-000019000000}">
      <formula1>$F$155:$F$159</formula1>
    </dataValidation>
    <dataValidation type="list" allowBlank="1" showErrorMessage="1" promptTitle="Defined Benefit Pension" prompt="Complying Pensions (but not Market-Linked/Term-Allocated Pensions)._x000a__x000a_Lifetime Complying, Life Expectancy (Term) Complying or Commutable (Flexi) Pensions." sqref="C119:F120" xr:uid="{00000000-0002-0000-0000-00001A000000}">
      <formula1>"Yes,No"</formula1>
    </dataValidation>
    <dataValidation allowBlank="1" showErrorMessage="1" promptTitle="Accumulation account Withdrawals" prompt="_x000a_What was the total of the withdrawals from the members Accumulation Account?_x000a__x000a_Please indicate in the Transaction Dates section WHEN these withdrawals took place." sqref="D183:F183" xr:uid="{00000000-0002-0000-0000-00001B000000}"/>
    <dataValidation allowBlank="1" showErrorMessage="1" promptTitle="Defined Benefit Pension Payments" prompt="_x000a_What was the total paid to this member from their Defined Benefit Pensions during the financial year in question." sqref="C182:F182" xr:uid="{00000000-0002-0000-0000-00001C000000}"/>
    <dataValidation type="decimal" operator="greaterThanOrEqual" allowBlank="1" showErrorMessage="1" errorTitle="Non Pension Accounts" error="Must be a non-negative number!" promptTitle="Non Pension Accounts" prompt="_x000a_Closing Balances of members Accumulation Accounts (BEFORE Income Tax)" sqref="C193:F194 C195" xr:uid="{00000000-0002-0000-0000-00001D000000}">
      <formula1>0</formula1>
    </dataValidation>
    <dataValidation type="decimal" operator="greaterThanOrEqual" allowBlank="1" showErrorMessage="1" errorTitle="Defined Benefit Pensions" error="Must be a non-negative number!" promptTitle="Assets Backing Defined Pensions" prompt="Total assets backing the Defined Benefit Pensions (per member) at the end of the financial year in question (BEFORE Income Tax)._x000a__x000a_Include Pension Reserves (Mortality Reserve, Investment Reserve &amp; Surplus) in this figure." sqref="D195:F195" xr:uid="{00000000-0002-0000-0000-00001E000000}">
      <formula1>0</formula1>
    </dataValidation>
    <dataValidation allowBlank="1" showErrorMessage="1" promptTitle="Transaction Amount" prompt="Indicate transaction type, date and amount for each member transaction._x000a__x000a_For uniformity, show transaction type and total of uniform transactions (without a date).  E.g. $1,000 per month in pension payments:_x000a__x000a_PENS    |                  |    12,000    |" sqref="D206:G240" xr:uid="{00000000-0002-0000-0000-00001F000000}"/>
    <dataValidation type="list" allowBlank="1" showErrorMessage="1" errorTitle="Transaction Type Error" error="Please choose type from Drop Down List" promptTitle="Transaction Type" prompt="We only want the dates for the Contributions, Transfers In, Pension Payments and Withdrawals._x000a__x000a_Please choose type from Drop Down List" sqref="A206:B240" xr:uid="{00000000-0002-0000-0000-000020000000}">
      <formula1>transtypes</formula1>
    </dataValidation>
    <dataValidation type="list" allowBlank="1" showErrorMessage="1" errorTitle="Commencement Date" error="Please check details - This date is either BEFORE the start of the financial year or AFTER 30th June of financial year._x000a__x000a_Ensure Financial Year section of form has been completed correctly." promptTitle="Commencement Date (AP2)" prompt="_x000a_What date was the second Account-Based Pension purchased/started?" sqref="C98:F98 C102:F102 C108:F108 C112:F112" xr:uid="{00000000-0002-0000-0000-000021000000}">
      <formula1>"Yes,No"</formula1>
    </dataValidation>
    <dataValidation type="list" allowBlank="1" showInputMessage="1" showErrorMessage="1" sqref="C130:F130" xr:uid="{00000000-0002-0000-0000-000022000000}">
      <formula1>"No Increases,1-July,Anniv. of Start Date,See Comments..."</formula1>
    </dataValidation>
    <dataValidation type="list" allowBlank="1" showInputMessage="1" showErrorMessage="1" sqref="C131:F131" xr:uid="{00000000-0002-0000-0000-000023000000}">
      <formula1>"Guaranteed,Discretionary"</formula1>
    </dataValidation>
    <dataValidation type="list" allowBlank="1" showInputMessage="1" showErrorMessage="1" sqref="C138:F138" xr:uid="{00000000-0002-0000-0000-000024000000}">
      <formula1>"Male,Female"</formula1>
    </dataValidation>
    <dataValidation type="list" allowBlank="1" showInputMessage="1" showErrorMessage="1" sqref="C139:F139" xr:uid="{00000000-0002-0000-0000-000025000000}">
      <formula1>"No,Yes - see Comments,Yes - see prev actuarial report"</formula1>
    </dataValidation>
    <dataValidation type="list" allowBlank="1" showInputMessage="1" showErrorMessage="1" sqref="C128:F128" xr:uid="{00000000-0002-0000-0000-000026000000}">
      <formula1>"&lt;Unknown&gt;,1.06(2) lifetime, 1.06(6) flexi-pension, 1.06(7) life-expectancy"</formula1>
    </dataValidation>
    <dataValidation allowBlank="1" showErrorMessage="1" promptTitle="Fund Administrator Contact Name" prompt="_x000a_Who should Bendzulla Actuarial contact for queries about the data on this form?" sqref="B24" xr:uid="{00000000-0002-0000-0000-000027000000}"/>
    <dataValidation allowBlank="1" showErrorMessage="1" promptTitle="Administration Company" prompt="_x000a_Which company should the certificate &amp; invoice be sent to?" sqref="B25" xr:uid="{00000000-0002-0000-0000-000028000000}"/>
    <dataValidation allowBlank="1" showErrorMessage="1" promptTitle="Postal Address          (line 1)" prompt="_x000a_PO Box / Locked Bag / Street Address etc." sqref="B27" xr:uid="{00000000-0002-0000-0000-000029000000}"/>
    <dataValidation allowBlank="1" showErrorMessage="1" promptTitle="Postcode" prompt="This is relative to the Postal Address of the Administration Company." sqref="C30" xr:uid="{00000000-0002-0000-0000-00002A000000}"/>
    <dataValidation type="date" operator="lessThanOrEqual" allowBlank="1" showErrorMessage="1" promptTitle="Date Fund was Established" prompt="_x000a_Check Trust Deed if not certain." sqref="C49" xr:uid="{00000000-0002-0000-0000-00002B000000}">
      <formula1>40360</formula1>
    </dataValidation>
    <dataValidation type="date" allowBlank="1" showErrorMessage="1" errorTitle="The date is out of range." error="The date must be between 1-July and 30-June (inclusive) of the financial year you have selected at the top of the form at item &quot;This application is for Financial Year&quot;." promptTitle="Transaction Amount" prompt="Indicate transaction type, date and amount for each member transaction._x000a__x000a_For uniformity, show transaction type and total of uniform transactions (without a date).  E.g. $1,000 per month in pension payments:_x000a__x000a_PENS    |                  |    12,000    |" sqref="C206:C240" xr:uid="{00000000-0002-0000-0000-00002C000000}">
      <formula1>StartFinYear</formula1>
      <formula2>EndFinYear</formula2>
    </dataValidation>
    <dataValidation type="custom" allowBlank="1" showInputMessage="1" showErrorMessage="1" errorTitle="Incorrect ABN/ACN" error="Please enter the correct Super Fund ABN or ACN number" sqref="C43:G43" xr:uid="{00000000-0002-0000-0000-00002D000000}">
      <formula1>IF(LEN(C43)=11,IF(MOD((LEFT(C43,1)-1)*10+MID(C43,2,1)*1+MID(C43,3,1)*3+MID(C43,4,1)*5+MID(C43,5,1)*7+MID(C43,6,1)*9+MID(C43,7,1)*11+MID(C43,8,1)*13+MID(C43,9,1)*15+MID(C43,10,1)*17+MID(C43,11,1)*19,89)=0,"TRUE","FALSE"),"FALSE")</formula1>
    </dataValidation>
    <dataValidation type="list" allowBlank="1" showInputMessage="1" showErrorMessage="1" sqref="B29:C29" xr:uid="{00000000-0002-0000-0000-00002E000000}">
      <formula1>"ACT,NSW,NT,QLD,SA,TAS,VIC,WA"</formula1>
    </dataValidation>
    <dataValidation type="custom" allowBlank="1" showInputMessage="1" showErrorMessage="1" errorTitle="Incorrect ABN/ACN" error="Please enter a correct ABN or ACN number" sqref="B26:G26" xr:uid="{00000000-0002-0000-0000-00002F000000}">
      <formula1>IF(LEN(B26)=11,IF(MOD((LEFT(B26,1)-1)*10+MID(B26,2,1)*1+MID(B26,3,1)*3+MID(B26,4,1)*5+MID(B26,5,1)*7+MID(B26,6,1)*9+MID(B26,7,1)*11+MID(B26,8,1)*13+MID(B26,9,1)*15+MID(B26,10,1)*17+MID(B26,11,1)*19,89)=0,"TRUE","FALSE"),"FALSE")</formula1>
    </dataValidation>
    <dataValidation type="list" showErrorMessage="1" promptTitle="Previous Certificate Bendzulla?" prompt="_x000a_Did Bendzulla Actuarial provide the most recent actuarial certificate for this fund?" sqref="G57" xr:uid="{00000000-0002-0000-0000-000030000000}">
      <formula1>"No"</formula1>
    </dataValidation>
  </dataValidations>
  <pageMargins left="0.36" right="0.38" top="0.28000000000000003" bottom="0.27" header="0.18" footer="0.23"/>
  <pageSetup paperSize="9" scale="65" fitToHeight="0" orientation="portrait" horizontalDpi="4294967294" verticalDpi="1200" r:id="rId1"/>
  <headerFooter alignWithMargins="0"/>
  <rowBreaks count="3" manualBreakCount="3">
    <brk id="77" max="5" man="1"/>
    <brk id="151" max="6" man="1"/>
    <brk id="240" max="6"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E07EB65929254885AD308B92E2AD90" ma:contentTypeVersion="13" ma:contentTypeDescription="Create a new document." ma:contentTypeScope="" ma:versionID="c56979518a1c62e1731a2a8046039786">
  <xsd:schema xmlns:xsd="http://www.w3.org/2001/XMLSchema" xmlns:xs="http://www.w3.org/2001/XMLSchema" xmlns:p="http://schemas.microsoft.com/office/2006/metadata/properties" xmlns:ns2="f7b5e70b-8e81-4b02-a7a1-98db063212e4" xmlns:ns3="1ee84afb-ee69-489a-88f6-0015a56846ad" targetNamespace="http://schemas.microsoft.com/office/2006/metadata/properties" ma:root="true" ma:fieldsID="07e80208a1dfa0e16b9c97525832ed09" ns2:_="" ns3:_="">
    <xsd:import namespace="f7b5e70b-8e81-4b02-a7a1-98db063212e4"/>
    <xsd:import namespace="1ee84afb-ee69-489a-88f6-0015a56846a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b5e70b-8e81-4b02-a7a1-98db063212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738c11a5-04cb-4154-8fab-864b55918936"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e84afb-ee69-489a-88f6-0015a56846a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3dbe3fd-7a10-41e8-97e4-801325d51cfe}" ma:internalName="TaxCatchAll" ma:showField="CatchAllData" ma:web="1ee84afb-ee69-489a-88f6-0015a56846a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ee84afb-ee69-489a-88f6-0015a56846ad" xsi:nil="true"/>
    <lcf76f155ced4ddcb4097134ff3c332f xmlns="f7b5e70b-8e81-4b02-a7a1-98db063212e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793F39-737D-499A-A664-07F716D5A7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b5e70b-8e81-4b02-a7a1-98db063212e4"/>
    <ds:schemaRef ds:uri="1ee84afb-ee69-489a-88f6-0015a56846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A4B03F-192E-44A8-B647-FB7143AA2872}">
  <ds:schemaRefs>
    <ds:schemaRef ds:uri="http://schemas.microsoft.com/office/2006/metadata/properties"/>
    <ds:schemaRef ds:uri="http://schemas.microsoft.com/office/infopath/2007/PartnerControls"/>
    <ds:schemaRef ds:uri="26bcd977-a854-4c37-9a96-ea8db2129c5b"/>
    <ds:schemaRef ds:uri="f913897c-99ed-41ff-9ca1-da445a2f4b61"/>
    <ds:schemaRef ds:uri="1ee84afb-ee69-489a-88f6-0015a56846ad"/>
    <ds:schemaRef ds:uri="f7b5e70b-8e81-4b02-a7a1-98db063212e4"/>
  </ds:schemaRefs>
</ds:datastoreItem>
</file>

<file path=customXml/itemProps3.xml><?xml version="1.0" encoding="utf-8"?>
<ds:datastoreItem xmlns:ds="http://schemas.openxmlformats.org/officeDocument/2006/customXml" ds:itemID="{D5060BE7-66F7-4554-8E06-93FE91C992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Defined Pension Application</vt:lpstr>
      <vt:lpstr>'Defined Pension Application'!EndFinYear</vt:lpstr>
      <vt:lpstr>'Defined Pension Application'!finyears</vt:lpstr>
      <vt:lpstr>'Defined Pension Application'!Print_Area</vt:lpstr>
      <vt:lpstr>'Defined Pension Application'!segcomments</vt:lpstr>
      <vt:lpstr>'Defined Pension Application'!StartFinYear</vt:lpstr>
      <vt:lpstr>transtypes</vt:lpstr>
    </vt:vector>
  </TitlesOfParts>
  <Manager/>
  <Company>Bendzulla Actuarial Pty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Bendzulla Actuarial Pty Ltd</dc:creator>
  <cp:keywords/>
  <dc:description/>
  <cp:lastModifiedBy>Greta Brown</cp:lastModifiedBy>
  <cp:revision/>
  <dcterms:created xsi:type="dcterms:W3CDTF">2006-05-23T04:14:48Z</dcterms:created>
  <dcterms:modified xsi:type="dcterms:W3CDTF">2024-07-11T23:31:24Z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23ee8e6-e2e1-4a32-b0ea-82e8bb15f21c_Enabled">
    <vt:lpwstr>true</vt:lpwstr>
  </property>
  <property fmtid="{D5CDD505-2E9C-101B-9397-08002B2CF9AE}" pid="3" name="MSIP_Label_a23ee8e6-e2e1-4a32-b0ea-82e8bb15f21c_SetDate">
    <vt:lpwstr>2021-04-01T04:32:37Z</vt:lpwstr>
  </property>
  <property fmtid="{D5CDD505-2E9C-101B-9397-08002B2CF9AE}" pid="4" name="MSIP_Label_a23ee8e6-e2e1-4a32-b0ea-82e8bb15f21c_Method">
    <vt:lpwstr>Standard</vt:lpwstr>
  </property>
  <property fmtid="{D5CDD505-2E9C-101B-9397-08002B2CF9AE}" pid="5" name="MSIP_Label_a23ee8e6-e2e1-4a32-b0ea-82e8bb15f21c_Name">
    <vt:lpwstr>Internal</vt:lpwstr>
  </property>
  <property fmtid="{D5CDD505-2E9C-101B-9397-08002B2CF9AE}" pid="6" name="MSIP_Label_a23ee8e6-e2e1-4a32-b0ea-82e8bb15f21c_SiteId">
    <vt:lpwstr>f8e1ec02-619b-4b66-a5a7-9bff83b76b2f</vt:lpwstr>
  </property>
  <property fmtid="{D5CDD505-2E9C-101B-9397-08002B2CF9AE}" pid="7" name="MSIP_Label_a23ee8e6-e2e1-4a32-b0ea-82e8bb15f21c_ActionId">
    <vt:lpwstr>cf514917-c623-4c8b-b09f-2df89d5bd469</vt:lpwstr>
  </property>
  <property fmtid="{D5CDD505-2E9C-101B-9397-08002B2CF9AE}" pid="8" name="MSIP_Label_a23ee8e6-e2e1-4a32-b0ea-82e8bb15f21c_ContentBits">
    <vt:lpwstr>0</vt:lpwstr>
  </property>
  <property fmtid="{D5CDD505-2E9C-101B-9397-08002B2CF9AE}" pid="9" name="ContentTypeId">
    <vt:lpwstr>0x010100B4D83F4F226AF147B9EC5C7FEEC8D439</vt:lpwstr>
  </property>
  <property fmtid="{D5CDD505-2E9C-101B-9397-08002B2CF9AE}" pid="10" name="MediaServiceImageTags">
    <vt:lpwstr/>
  </property>
  <property fmtid="{D5CDD505-2E9C-101B-9397-08002B2CF9AE}" pid="11" name="_ExtendedDescription">
    <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TriggerFlowInfo">
    <vt:lpwstr/>
  </property>
  <property fmtid="{D5CDD505-2E9C-101B-9397-08002B2CF9AE}" pid="16" name="xd_Signature">
    <vt:bool>false</vt:bool>
  </property>
</Properties>
</file>